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-my.sharepoint.com/personal/tobias_elgh_rfsisu_se/Documents/Dokument/Rodd/Träning RODD/"/>
    </mc:Choice>
  </mc:AlternateContent>
  <xr:revisionPtr revIDLastSave="0" documentId="8_{094645E6-4AA6-481A-B9F5-5948E4A29AD2}" xr6:coauthVersionLast="45" xr6:coauthVersionMax="45" xr10:uidLastSave="{00000000-0000-0000-0000-000000000000}"/>
  <workbookProtection workbookAlgorithmName="SHA-512" workbookHashValue="l0h/c5yg4sChgCJ2KTbd5C8amp3TCFHaAHAFVpyCYYd96bZEoLTPZQOgB+b36p4DYipLIMCHnfLiM86gSmUmag==" workbookSaltValue="WA+aHswhxOtn8qK4Jm+pEw==" workbookSpinCount="100000" lockStructure="1"/>
  <bookViews>
    <workbookView xWindow="-110" yWindow="-110" windowWidth="22780" windowHeight="14660" firstSheet="2" activeTab="13" xr2:uid="{00000000-000D-0000-FFFF-FFFF00000000}"/>
  </bookViews>
  <sheets>
    <sheet name="Instruktion" sheetId="5" r:id="rId1"/>
    <sheet name="Sept" sheetId="1" r:id="rId2"/>
    <sheet name="Okt" sheetId="6" r:id="rId3"/>
    <sheet name="Nov" sheetId="7" r:id="rId4"/>
    <sheet name="Dec" sheetId="8" r:id="rId5"/>
    <sheet name="Jan" sheetId="9" r:id="rId6"/>
    <sheet name="Feb" sheetId="10" r:id="rId7"/>
    <sheet name="Mars" sheetId="11" r:id="rId8"/>
    <sheet name="April" sheetId="12" r:id="rId9"/>
    <sheet name="Maj" sheetId="13" r:id="rId10"/>
    <sheet name="Juni" sheetId="14" r:id="rId11"/>
    <sheet name="Juli" sheetId="15" r:id="rId12"/>
    <sheet name="Aug" sheetId="16" r:id="rId13"/>
    <sheet name="Sammanställning" sheetId="3" r:id="rId14"/>
  </sheets>
  <definedNames>
    <definedName name="_xlnm.Print_Area" localSheetId="8">April!$A$1:$AT$52</definedName>
    <definedName name="_xlnm.Print_Area" localSheetId="12">Aug!$A$1:$AT$52</definedName>
    <definedName name="_xlnm.Print_Area" localSheetId="4">Dec!$A$1:$AT$52</definedName>
    <definedName name="_xlnm.Print_Area" localSheetId="6">Feb!$A$1:$AT$52</definedName>
    <definedName name="_xlnm.Print_Area" localSheetId="5">Jan!$A$1:$AT$52</definedName>
    <definedName name="_xlnm.Print_Area" localSheetId="11">Juli!$A$1:$AT$52</definedName>
    <definedName name="_xlnm.Print_Area" localSheetId="10">Juni!$A$1:$AT$52</definedName>
    <definedName name="_xlnm.Print_Area" localSheetId="9">Maj!$A$1:$AT$52</definedName>
    <definedName name="_xlnm.Print_Area" localSheetId="7">Mars!$A$1:$AT$52</definedName>
    <definedName name="_xlnm.Print_Area" localSheetId="3">Nov!$A$1:$AT$52</definedName>
    <definedName name="_xlnm.Print_Area" localSheetId="2">Okt!$A$1:$AT$52</definedName>
    <definedName name="_xlnm.Print_Area" localSheetId="13">Sammanställning!$A$1:$AQ$57</definedName>
    <definedName name="_xlnm.Print_Area" localSheetId="1">Sept!$A$1:$AT$52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1" i="16" l="1"/>
  <c r="AC44" i="6"/>
  <c r="AC44" i="7"/>
  <c r="AC44" i="8"/>
  <c r="AC44" i="9"/>
  <c r="AC44" i="10"/>
  <c r="AC44" i="11"/>
  <c r="AC44" i="12"/>
  <c r="AC44" i="13"/>
  <c r="AC44" i="14"/>
  <c r="AC44" i="15"/>
  <c r="AC44" i="16"/>
  <c r="AC44" i="1" l="1"/>
  <c r="AD11" i="16" l="1"/>
  <c r="AT44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44" i="10"/>
  <c r="AT41" i="10"/>
  <c r="AT40" i="10"/>
  <c r="AT39" i="10"/>
  <c r="AT38" i="10"/>
  <c r="AT37" i="10"/>
  <c r="AT36" i="10"/>
  <c r="AT35" i="10"/>
  <c r="AT34" i="10"/>
  <c r="AT33" i="10"/>
  <c r="AT32" i="10"/>
  <c r="AT31" i="10"/>
  <c r="AT30" i="10"/>
  <c r="AT29" i="10"/>
  <c r="AT28" i="10"/>
  <c r="AT27" i="10"/>
  <c r="AT26" i="10"/>
  <c r="AT25" i="10"/>
  <c r="AT24" i="10"/>
  <c r="AT23" i="10"/>
  <c r="AT22" i="10"/>
  <c r="AT21" i="10"/>
  <c r="AT20" i="10"/>
  <c r="AT19" i="10"/>
  <c r="AT18" i="10"/>
  <c r="AT17" i="10"/>
  <c r="AT16" i="10"/>
  <c r="AT15" i="10"/>
  <c r="AT14" i="10"/>
  <c r="AT13" i="10"/>
  <c r="AT12" i="10"/>
  <c r="AT11" i="10"/>
  <c r="AT44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3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T44" i="12"/>
  <c r="AT41" i="12"/>
  <c r="AT40" i="12"/>
  <c r="AT39" i="12"/>
  <c r="AT38" i="12"/>
  <c r="AT37" i="12"/>
  <c r="AT36" i="12"/>
  <c r="AT35" i="12"/>
  <c r="AT34" i="12"/>
  <c r="AT33" i="12"/>
  <c r="AT32" i="12"/>
  <c r="AT31" i="12"/>
  <c r="AT30" i="12"/>
  <c r="AT29" i="12"/>
  <c r="AT28" i="12"/>
  <c r="AT27" i="12"/>
  <c r="AT26" i="12"/>
  <c r="AT25" i="12"/>
  <c r="AT24" i="12"/>
  <c r="AT23" i="12"/>
  <c r="AT22" i="12"/>
  <c r="AT21" i="12"/>
  <c r="AT20" i="12"/>
  <c r="AT19" i="12"/>
  <c r="AT18" i="12"/>
  <c r="AT17" i="12"/>
  <c r="AT16" i="12"/>
  <c r="AT15" i="12"/>
  <c r="AT14" i="12"/>
  <c r="AT13" i="12"/>
  <c r="AT12" i="12"/>
  <c r="AT11" i="12"/>
  <c r="AT44" i="13"/>
  <c r="AT41" i="13"/>
  <c r="AT40" i="13"/>
  <c r="AT39" i="13"/>
  <c r="AT38" i="13"/>
  <c r="AT37" i="13"/>
  <c r="AT36" i="13"/>
  <c r="AT35" i="13"/>
  <c r="AT34" i="13"/>
  <c r="AT33" i="13"/>
  <c r="AT32" i="13"/>
  <c r="AT31" i="13"/>
  <c r="AT30" i="13"/>
  <c r="AT29" i="13"/>
  <c r="AT28" i="13"/>
  <c r="AT27" i="13"/>
  <c r="AT26" i="13"/>
  <c r="AT25" i="13"/>
  <c r="AT24" i="13"/>
  <c r="AT23" i="13"/>
  <c r="AT22" i="13"/>
  <c r="AT21" i="13"/>
  <c r="AT20" i="13"/>
  <c r="AT19" i="13"/>
  <c r="AT18" i="13"/>
  <c r="AT17" i="13"/>
  <c r="AT16" i="13"/>
  <c r="AT15" i="13"/>
  <c r="AT14" i="13"/>
  <c r="AT13" i="13"/>
  <c r="AT12" i="13"/>
  <c r="AT11" i="13"/>
  <c r="AT44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44" i="15"/>
  <c r="AT41" i="15"/>
  <c r="AT40" i="15"/>
  <c r="AT39" i="15"/>
  <c r="AT38" i="15"/>
  <c r="AT37" i="15"/>
  <c r="AT36" i="15"/>
  <c r="AT35" i="15"/>
  <c r="AT34" i="15"/>
  <c r="AT33" i="15"/>
  <c r="AT32" i="15"/>
  <c r="AT31" i="15"/>
  <c r="AT30" i="15"/>
  <c r="AT29" i="15"/>
  <c r="AT28" i="15"/>
  <c r="AT27" i="15"/>
  <c r="AT26" i="15"/>
  <c r="AT25" i="15"/>
  <c r="AT24" i="15"/>
  <c r="AT23" i="15"/>
  <c r="AT22" i="15"/>
  <c r="AT21" i="15"/>
  <c r="AT20" i="15"/>
  <c r="AT19" i="15"/>
  <c r="AT18" i="15"/>
  <c r="AT17" i="15"/>
  <c r="AT16" i="15"/>
  <c r="AT15" i="15"/>
  <c r="AT14" i="15"/>
  <c r="AT13" i="15"/>
  <c r="AT12" i="15"/>
  <c r="AT11" i="15"/>
  <c r="AT44" i="16"/>
  <c r="AT41" i="16"/>
  <c r="AT40" i="16"/>
  <c r="AT39" i="16"/>
  <c r="AT38" i="16"/>
  <c r="AT37" i="16"/>
  <c r="AT36" i="16"/>
  <c r="AT35" i="16"/>
  <c r="AT34" i="16"/>
  <c r="AT33" i="16"/>
  <c r="AT32" i="16"/>
  <c r="AT31" i="16"/>
  <c r="AT30" i="16"/>
  <c r="AT29" i="16"/>
  <c r="AT28" i="16"/>
  <c r="AT27" i="16"/>
  <c r="AT26" i="16"/>
  <c r="AT25" i="16"/>
  <c r="AT24" i="16"/>
  <c r="AT23" i="16"/>
  <c r="AT22" i="16"/>
  <c r="AT21" i="16"/>
  <c r="AT20" i="16"/>
  <c r="AT19" i="16"/>
  <c r="AT18" i="16"/>
  <c r="AT17" i="16"/>
  <c r="AT16" i="16"/>
  <c r="AT15" i="16"/>
  <c r="AT14" i="16"/>
  <c r="AT13" i="16"/>
  <c r="AT12" i="16"/>
  <c r="AT44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44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44" i="6"/>
  <c r="AT41" i="6"/>
  <c r="AT40" i="6"/>
  <c r="AT39" i="6"/>
  <c r="AT38" i="6"/>
  <c r="AT37" i="6"/>
  <c r="AT36" i="6"/>
  <c r="AT35" i="6"/>
  <c r="AT34" i="6"/>
  <c r="AT33" i="6"/>
  <c r="AT32" i="6"/>
  <c r="AT31" i="6"/>
  <c r="AT30" i="6"/>
  <c r="AT29" i="6"/>
  <c r="AT28" i="6"/>
  <c r="AT27" i="6"/>
  <c r="AT26" i="6"/>
  <c r="AT25" i="6"/>
  <c r="AT24" i="6"/>
  <c r="AT23" i="6"/>
  <c r="AT22" i="6"/>
  <c r="AT21" i="6"/>
  <c r="AT20" i="6"/>
  <c r="AT19" i="6"/>
  <c r="AT18" i="6"/>
  <c r="AT17" i="6"/>
  <c r="AT16" i="6"/>
  <c r="AT15" i="6"/>
  <c r="AT14" i="6"/>
  <c r="AT13" i="6"/>
  <c r="AT12" i="6"/>
  <c r="AT11" i="6"/>
  <c r="AQ18" i="3"/>
  <c r="AQ17" i="3"/>
  <c r="AQ16" i="3"/>
  <c r="AQ15" i="3"/>
  <c r="AQ14" i="3"/>
  <c r="AQ13" i="3"/>
  <c r="AQ12" i="3"/>
  <c r="AQ11" i="3"/>
  <c r="AQ10" i="3"/>
  <c r="AQ9" i="3"/>
  <c r="AQ7" i="3"/>
  <c r="AQ8" i="3"/>
  <c r="AC8" i="3"/>
  <c r="AT44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12" i="1"/>
  <c r="AT11" i="1"/>
  <c r="AD12" i="16"/>
  <c r="AC7" i="3"/>
  <c r="AC9" i="3"/>
  <c r="AC10" i="3"/>
  <c r="AC11" i="3"/>
  <c r="AC12" i="3"/>
  <c r="AC13" i="3"/>
  <c r="AC14" i="3"/>
  <c r="AC15" i="3"/>
  <c r="AC16" i="3"/>
  <c r="AC17" i="3"/>
  <c r="AC18" i="3"/>
  <c r="AQ19" i="3" l="1"/>
  <c r="AC20" i="3"/>
  <c r="AT46" i="6"/>
  <c r="AT47" i="6" s="1"/>
  <c r="AT46" i="7"/>
  <c r="AT47" i="7" s="1"/>
  <c r="AT45" i="8"/>
  <c r="AT45" i="16"/>
  <c r="AT46" i="15"/>
  <c r="AT47" i="15" s="1"/>
  <c r="AT46" i="14"/>
  <c r="AT47" i="14" s="1"/>
  <c r="AT46" i="13"/>
  <c r="AT47" i="13" s="1"/>
  <c r="AT46" i="9"/>
  <c r="AT47" i="9" s="1"/>
  <c r="AT45" i="12"/>
  <c r="AT45" i="11"/>
  <c r="AT45" i="10"/>
  <c r="AT45" i="15"/>
  <c r="AT45" i="14"/>
  <c r="AT45" i="13"/>
  <c r="AT45" i="9"/>
  <c r="AT46" i="8"/>
  <c r="AT47" i="8" s="1"/>
  <c r="AT48" i="8" s="1"/>
  <c r="AQ44" i="8" s="1"/>
  <c r="AP10" i="3" s="1"/>
  <c r="AT46" i="16"/>
  <c r="AT47" i="16" s="1"/>
  <c r="AT48" i="16" s="1"/>
  <c r="AQ44" i="16" s="1"/>
  <c r="AT46" i="12"/>
  <c r="AT47" i="12" s="1"/>
  <c r="AT48" i="12" s="1"/>
  <c r="AQ44" i="12" s="1"/>
  <c r="AP14" i="3" s="1"/>
  <c r="AT46" i="11"/>
  <c r="AT47" i="11" s="1"/>
  <c r="AT48" i="11" s="1"/>
  <c r="AQ44" i="11" s="1"/>
  <c r="AP13" i="3" s="1"/>
  <c r="AT46" i="10"/>
  <c r="AT47" i="10" s="1"/>
  <c r="AT48" i="10" s="1"/>
  <c r="AQ44" i="10" s="1"/>
  <c r="AP12" i="3" s="1"/>
  <c r="AT45" i="6"/>
  <c r="AT45" i="7"/>
  <c r="AT48" i="7" s="1"/>
  <c r="AQ44" i="7" s="1"/>
  <c r="AP9" i="3" s="1"/>
  <c r="AT46" i="1"/>
  <c r="AT47" i="1" s="1"/>
  <c r="AT48" i="1" s="1"/>
  <c r="AQ44" i="1" s="1"/>
  <c r="AT45" i="1"/>
  <c r="AT48" i="14" l="1"/>
  <c r="AQ44" i="14" s="1"/>
  <c r="AP16" i="3" s="1"/>
  <c r="AT48" i="13"/>
  <c r="AQ44" i="13" s="1"/>
  <c r="AP15" i="3" s="1"/>
  <c r="AT48" i="15"/>
  <c r="AQ44" i="15" s="1"/>
  <c r="AP17" i="3" s="1"/>
  <c r="AT48" i="6"/>
  <c r="AQ44" i="6" s="1"/>
  <c r="AP8" i="3" s="1"/>
  <c r="AT48" i="9"/>
  <c r="AQ44" i="9" s="1"/>
  <c r="AP11" i="3" s="1"/>
  <c r="K3" i="6" l="1"/>
  <c r="K3" i="7"/>
  <c r="K3" i="8"/>
  <c r="K3" i="9"/>
  <c r="K3" i="10"/>
  <c r="K3" i="11"/>
  <c r="K3" i="12"/>
  <c r="K3" i="13"/>
  <c r="K3" i="14"/>
  <c r="K3" i="15"/>
  <c r="K3" i="16"/>
  <c r="B4" i="16"/>
  <c r="B5" i="16"/>
  <c r="B4" i="15"/>
  <c r="B5" i="15"/>
  <c r="B4" i="14"/>
  <c r="B5" i="14"/>
  <c r="B4" i="13"/>
  <c r="B5" i="13"/>
  <c r="B4" i="12"/>
  <c r="B5" i="12"/>
  <c r="B4" i="11"/>
  <c r="B5" i="11"/>
  <c r="B4" i="10"/>
  <c r="B5" i="10"/>
  <c r="B4" i="9"/>
  <c r="B5" i="9"/>
  <c r="B4" i="8"/>
  <c r="B5" i="8"/>
  <c r="B4" i="7"/>
  <c r="B5" i="7"/>
  <c r="B4" i="6"/>
  <c r="B5" i="6"/>
  <c r="B3" i="16"/>
  <c r="B3" i="15"/>
  <c r="B3" i="14"/>
  <c r="B3" i="13"/>
  <c r="B3" i="12"/>
  <c r="B3" i="11"/>
  <c r="B3" i="10"/>
  <c r="B3" i="9"/>
  <c r="B3" i="8"/>
  <c r="B3" i="7"/>
  <c r="B3" i="6"/>
  <c r="AP18" i="3" l="1"/>
  <c r="AO44" i="16"/>
  <c r="AN18" i="3" s="1"/>
  <c r="AN44" i="16"/>
  <c r="AM18" i="3" s="1"/>
  <c r="AM44" i="16"/>
  <c r="AL18" i="3" s="1"/>
  <c r="AL44" i="16"/>
  <c r="AK18" i="3" s="1"/>
  <c r="AK44" i="16"/>
  <c r="AJ18" i="3" s="1"/>
  <c r="AJ44" i="16"/>
  <c r="AI18" i="3" s="1"/>
  <c r="AH44" i="16"/>
  <c r="AH18" i="3" s="1"/>
  <c r="AG44" i="16"/>
  <c r="AG18" i="3" s="1"/>
  <c r="AF44" i="16"/>
  <c r="AF18" i="3" s="1"/>
  <c r="AE44" i="16"/>
  <c r="AE18" i="3" s="1"/>
  <c r="AB44" i="16"/>
  <c r="AB45" i="16" s="1"/>
  <c r="AA44" i="16"/>
  <c r="AA18" i="3" s="1"/>
  <c r="Z44" i="16"/>
  <c r="Z18" i="3" s="1"/>
  <c r="Y44" i="16"/>
  <c r="Y18" i="3" s="1"/>
  <c r="X44" i="16"/>
  <c r="X18" i="3" s="1"/>
  <c r="W44" i="16"/>
  <c r="W18" i="3" s="1"/>
  <c r="V44" i="16"/>
  <c r="V18" i="3" s="1"/>
  <c r="U44" i="16"/>
  <c r="U18" i="3" s="1"/>
  <c r="T44" i="16"/>
  <c r="T18" i="3" s="1"/>
  <c r="S44" i="16"/>
  <c r="S18" i="3" s="1"/>
  <c r="R44" i="16"/>
  <c r="R18" i="3" s="1"/>
  <c r="Q44" i="16"/>
  <c r="Q18" i="3" s="1"/>
  <c r="P44" i="16"/>
  <c r="P18" i="3" s="1"/>
  <c r="O44" i="16"/>
  <c r="O18" i="3" s="1"/>
  <c r="N44" i="16"/>
  <c r="M44" i="16"/>
  <c r="M18" i="3" s="1"/>
  <c r="L44" i="16"/>
  <c r="L18" i="3" s="1"/>
  <c r="K44" i="16"/>
  <c r="K18" i="3" s="1"/>
  <c r="J44" i="16"/>
  <c r="I44" i="16"/>
  <c r="I18" i="3" s="1"/>
  <c r="H44" i="16"/>
  <c r="H18" i="3" s="1"/>
  <c r="G44" i="16"/>
  <c r="G18" i="3" s="1"/>
  <c r="F44" i="16"/>
  <c r="F18" i="3" s="1"/>
  <c r="E44" i="16"/>
  <c r="E18" i="3" s="1"/>
  <c r="D44" i="16"/>
  <c r="D18" i="3" s="1"/>
  <c r="C44" i="16"/>
  <c r="C18" i="3" s="1"/>
  <c r="B44" i="16"/>
  <c r="AP41" i="16"/>
  <c r="AD41" i="16"/>
  <c r="AP40" i="16"/>
  <c r="AD40" i="16"/>
  <c r="AP39" i="16"/>
  <c r="AD39" i="16"/>
  <c r="AP38" i="16"/>
  <c r="AD38" i="16"/>
  <c r="AP37" i="16"/>
  <c r="AD37" i="16"/>
  <c r="AP36" i="16"/>
  <c r="AD36" i="16"/>
  <c r="AP35" i="16"/>
  <c r="AD35" i="16"/>
  <c r="AP34" i="16"/>
  <c r="AD34" i="16"/>
  <c r="AP33" i="16"/>
  <c r="AD33" i="16"/>
  <c r="AP32" i="16"/>
  <c r="AD32" i="16"/>
  <c r="AP31" i="16"/>
  <c r="AD31" i="16"/>
  <c r="AP30" i="16"/>
  <c r="AD30" i="16"/>
  <c r="AP29" i="16"/>
  <c r="AD29" i="16"/>
  <c r="AP28" i="16"/>
  <c r="AD28" i="16"/>
  <c r="AP27" i="16"/>
  <c r="AD27" i="16"/>
  <c r="AP26" i="16"/>
  <c r="AD26" i="16"/>
  <c r="AP25" i="16"/>
  <c r="AD25" i="16"/>
  <c r="AP24" i="16"/>
  <c r="AD24" i="16"/>
  <c r="AP23" i="16"/>
  <c r="AD23" i="16"/>
  <c r="AP22" i="16"/>
  <c r="AD22" i="16"/>
  <c r="AP21" i="16"/>
  <c r="AD21" i="16"/>
  <c r="AP20" i="16"/>
  <c r="AD20" i="16"/>
  <c r="AP19" i="16"/>
  <c r="AD19" i="16"/>
  <c r="AP18" i="16"/>
  <c r="AD18" i="16"/>
  <c r="AP17" i="16"/>
  <c r="AD17" i="16"/>
  <c r="AP16" i="16"/>
  <c r="AD16" i="16"/>
  <c r="AP15" i="16"/>
  <c r="AD15" i="16"/>
  <c r="AP14" i="16"/>
  <c r="AD14" i="16"/>
  <c r="AP13" i="16"/>
  <c r="AD13" i="16"/>
  <c r="AP12" i="16"/>
  <c r="AP11" i="16"/>
  <c r="AL4" i="16"/>
  <c r="AL3" i="16"/>
  <c r="W1" i="16"/>
  <c r="AS1" i="16" s="1"/>
  <c r="AO44" i="15"/>
  <c r="AN17" i="3" s="1"/>
  <c r="AN44" i="15"/>
  <c r="AM17" i="3" s="1"/>
  <c r="AM44" i="15"/>
  <c r="AL17" i="3" s="1"/>
  <c r="AL44" i="15"/>
  <c r="AK17" i="3" s="1"/>
  <c r="AK44" i="15"/>
  <c r="AJ17" i="3" s="1"/>
  <c r="AJ44" i="15"/>
  <c r="AI17" i="3" s="1"/>
  <c r="AH44" i="15"/>
  <c r="AH17" i="3" s="1"/>
  <c r="AG44" i="15"/>
  <c r="AG17" i="3" s="1"/>
  <c r="AF44" i="15"/>
  <c r="AF17" i="3" s="1"/>
  <c r="AE44" i="15"/>
  <c r="AE17" i="3" s="1"/>
  <c r="AB44" i="15"/>
  <c r="AB17" i="3" s="1"/>
  <c r="AA44" i="15"/>
  <c r="AA17" i="3" s="1"/>
  <c r="Z44" i="15"/>
  <c r="Z17" i="3" s="1"/>
  <c r="Y44" i="15"/>
  <c r="Y17" i="3" s="1"/>
  <c r="X44" i="15"/>
  <c r="X17" i="3" s="1"/>
  <c r="W44" i="15"/>
  <c r="W17" i="3" s="1"/>
  <c r="V44" i="15"/>
  <c r="V17" i="3" s="1"/>
  <c r="U44" i="15"/>
  <c r="U17" i="3" s="1"/>
  <c r="T44" i="15"/>
  <c r="T17" i="3" s="1"/>
  <c r="S44" i="15"/>
  <c r="S17" i="3" s="1"/>
  <c r="R44" i="15"/>
  <c r="R17" i="3" s="1"/>
  <c r="Q44" i="15"/>
  <c r="Q17" i="3" s="1"/>
  <c r="P44" i="15"/>
  <c r="P17" i="3" s="1"/>
  <c r="O44" i="15"/>
  <c r="O17" i="3" s="1"/>
  <c r="N44" i="15"/>
  <c r="N17" i="3" s="1"/>
  <c r="M44" i="15"/>
  <c r="L44" i="15"/>
  <c r="L17" i="3" s="1"/>
  <c r="K44" i="15"/>
  <c r="K17" i="3" s="1"/>
  <c r="J44" i="15"/>
  <c r="I44" i="15"/>
  <c r="H44" i="15"/>
  <c r="H17" i="3" s="1"/>
  <c r="G44" i="15"/>
  <c r="G17" i="3" s="1"/>
  <c r="F44" i="15"/>
  <c r="F17" i="3" s="1"/>
  <c r="E44" i="15"/>
  <c r="E17" i="3" s="1"/>
  <c r="D44" i="15"/>
  <c r="D17" i="3" s="1"/>
  <c r="C44" i="15"/>
  <c r="C17" i="3" s="1"/>
  <c r="B44" i="15"/>
  <c r="AP41" i="15"/>
  <c r="AD41" i="15"/>
  <c r="AP40" i="15"/>
  <c r="AD40" i="15"/>
  <c r="AP39" i="15"/>
  <c r="AD39" i="15"/>
  <c r="AP38" i="15"/>
  <c r="AD38" i="15"/>
  <c r="AP37" i="15"/>
  <c r="AD37" i="15"/>
  <c r="AP36" i="15"/>
  <c r="AD36" i="15"/>
  <c r="AP35" i="15"/>
  <c r="AD35" i="15"/>
  <c r="AP34" i="15"/>
  <c r="AD34" i="15"/>
  <c r="AP33" i="15"/>
  <c r="AD33" i="15"/>
  <c r="AP32" i="15"/>
  <c r="AD32" i="15"/>
  <c r="AP31" i="15"/>
  <c r="AD31" i="15"/>
  <c r="AP30" i="15"/>
  <c r="AD30" i="15"/>
  <c r="AP29" i="15"/>
  <c r="AD29" i="15"/>
  <c r="AP28" i="15"/>
  <c r="AD28" i="15"/>
  <c r="AP27" i="15"/>
  <c r="AD27" i="15"/>
  <c r="AP26" i="15"/>
  <c r="AD26" i="15"/>
  <c r="AP25" i="15"/>
  <c r="AD25" i="15"/>
  <c r="AP24" i="15"/>
  <c r="AD24" i="15"/>
  <c r="AP23" i="15"/>
  <c r="AD23" i="15"/>
  <c r="AP22" i="15"/>
  <c r="AD22" i="15"/>
  <c r="AP21" i="15"/>
  <c r="AD21" i="15"/>
  <c r="AP20" i="15"/>
  <c r="AD20" i="15"/>
  <c r="AP19" i="15"/>
  <c r="AD19" i="15"/>
  <c r="AP18" i="15"/>
  <c r="AD18" i="15"/>
  <c r="AP17" i="15"/>
  <c r="AD17" i="15"/>
  <c r="AP16" i="15"/>
  <c r="AD16" i="15"/>
  <c r="AP15" i="15"/>
  <c r="AD15" i="15"/>
  <c r="AP14" i="15"/>
  <c r="AD14" i="15"/>
  <c r="AP13" i="15"/>
  <c r="AD13" i="15"/>
  <c r="AP12" i="15"/>
  <c r="AD12" i="15"/>
  <c r="AP11" i="15"/>
  <c r="AD11" i="15"/>
  <c r="AL4" i="15"/>
  <c r="AL3" i="15"/>
  <c r="W1" i="15"/>
  <c r="AS1" i="15" s="1"/>
  <c r="AO44" i="14"/>
  <c r="AN16" i="3" s="1"/>
  <c r="AN44" i="14"/>
  <c r="AM16" i="3" s="1"/>
  <c r="AM44" i="14"/>
  <c r="AL16" i="3" s="1"/>
  <c r="AL44" i="14"/>
  <c r="AK16" i="3" s="1"/>
  <c r="AK44" i="14"/>
  <c r="AJ16" i="3" s="1"/>
  <c r="AJ44" i="14"/>
  <c r="AI16" i="3" s="1"/>
  <c r="AH44" i="14"/>
  <c r="AH16" i="3" s="1"/>
  <c r="AG44" i="14"/>
  <c r="AG16" i="3" s="1"/>
  <c r="AF44" i="14"/>
  <c r="AF16" i="3" s="1"/>
  <c r="AE44" i="14"/>
  <c r="AE16" i="3" s="1"/>
  <c r="AB44" i="14"/>
  <c r="AB16" i="3" s="1"/>
  <c r="AA44" i="14"/>
  <c r="AA16" i="3" s="1"/>
  <c r="Z44" i="14"/>
  <c r="Z16" i="3" s="1"/>
  <c r="Y44" i="14"/>
  <c r="Y16" i="3" s="1"/>
  <c r="X44" i="14"/>
  <c r="X16" i="3" s="1"/>
  <c r="W44" i="14"/>
  <c r="W16" i="3" s="1"/>
  <c r="V44" i="14"/>
  <c r="V16" i="3" s="1"/>
  <c r="U44" i="14"/>
  <c r="T44" i="14"/>
  <c r="T16" i="3" s="1"/>
  <c r="S44" i="14"/>
  <c r="S16" i="3" s="1"/>
  <c r="R44" i="14"/>
  <c r="R16" i="3" s="1"/>
  <c r="Q44" i="14"/>
  <c r="Q16" i="3" s="1"/>
  <c r="P44" i="14"/>
  <c r="P16" i="3" s="1"/>
  <c r="O44" i="14"/>
  <c r="O16" i="3" s="1"/>
  <c r="N44" i="14"/>
  <c r="N16" i="3" s="1"/>
  <c r="M44" i="14"/>
  <c r="M16" i="3" s="1"/>
  <c r="L44" i="14"/>
  <c r="L16" i="3" s="1"/>
  <c r="K44" i="14"/>
  <c r="K16" i="3" s="1"/>
  <c r="J44" i="14"/>
  <c r="I44" i="14"/>
  <c r="H44" i="14"/>
  <c r="H16" i="3" s="1"/>
  <c r="G44" i="14"/>
  <c r="G16" i="3" s="1"/>
  <c r="F44" i="14"/>
  <c r="F16" i="3" s="1"/>
  <c r="E44" i="14"/>
  <c r="E16" i="3" s="1"/>
  <c r="D44" i="14"/>
  <c r="D16" i="3" s="1"/>
  <c r="C44" i="14"/>
  <c r="C16" i="3" s="1"/>
  <c r="B44" i="14"/>
  <c r="AP41" i="14"/>
  <c r="AD41" i="14"/>
  <c r="AP40" i="14"/>
  <c r="AD40" i="14"/>
  <c r="AP39" i="14"/>
  <c r="AD39" i="14"/>
  <c r="AP38" i="14"/>
  <c r="AD38" i="14"/>
  <c r="AP37" i="14"/>
  <c r="AD37" i="14"/>
  <c r="AP36" i="14"/>
  <c r="AD36" i="14"/>
  <c r="AP35" i="14"/>
  <c r="AD35" i="14"/>
  <c r="AP34" i="14"/>
  <c r="AD34" i="14"/>
  <c r="AP33" i="14"/>
  <c r="AD33" i="14"/>
  <c r="AP32" i="14"/>
  <c r="AD32" i="14"/>
  <c r="AP31" i="14"/>
  <c r="AD31" i="14"/>
  <c r="AP30" i="14"/>
  <c r="AD30" i="14"/>
  <c r="AP29" i="14"/>
  <c r="AD29" i="14"/>
  <c r="AP28" i="14"/>
  <c r="AD28" i="14"/>
  <c r="AP27" i="14"/>
  <c r="AD27" i="14"/>
  <c r="AP26" i="14"/>
  <c r="AD26" i="14"/>
  <c r="AP25" i="14"/>
  <c r="AD25" i="14"/>
  <c r="AP24" i="14"/>
  <c r="AD24" i="14"/>
  <c r="AP23" i="14"/>
  <c r="AD23" i="14"/>
  <c r="AP22" i="14"/>
  <c r="AD22" i="14"/>
  <c r="AP21" i="14"/>
  <c r="AD21" i="14"/>
  <c r="AP20" i="14"/>
  <c r="AD20" i="14"/>
  <c r="AP19" i="14"/>
  <c r="AD19" i="14"/>
  <c r="AP18" i="14"/>
  <c r="AD18" i="14"/>
  <c r="AP17" i="14"/>
  <c r="AD17" i="14"/>
  <c r="AP16" i="14"/>
  <c r="AD16" i="14"/>
  <c r="AP15" i="14"/>
  <c r="AD15" i="14"/>
  <c r="AP14" i="14"/>
  <c r="AD14" i="14"/>
  <c r="AP13" i="14"/>
  <c r="AD13" i="14"/>
  <c r="AP12" i="14"/>
  <c r="AD12" i="14"/>
  <c r="AP11" i="14"/>
  <c r="AD11" i="14"/>
  <c r="AL4" i="14"/>
  <c r="AL3" i="14"/>
  <c r="W1" i="14"/>
  <c r="AS1" i="14" s="1"/>
  <c r="AO44" i="13"/>
  <c r="AN15" i="3" s="1"/>
  <c r="AN44" i="13"/>
  <c r="AM15" i="3" s="1"/>
  <c r="AM44" i="13"/>
  <c r="AL15" i="3" s="1"/>
  <c r="AL44" i="13"/>
  <c r="AK15" i="3" s="1"/>
  <c r="AK44" i="13"/>
  <c r="AJ15" i="3" s="1"/>
  <c r="AJ44" i="13"/>
  <c r="AI15" i="3" s="1"/>
  <c r="AH44" i="13"/>
  <c r="AH15" i="3" s="1"/>
  <c r="AG44" i="13"/>
  <c r="AG15" i="3" s="1"/>
  <c r="AF44" i="13"/>
  <c r="AF15" i="3" s="1"/>
  <c r="AE44" i="13"/>
  <c r="AE15" i="3" s="1"/>
  <c r="AB44" i="13"/>
  <c r="AB15" i="3" s="1"/>
  <c r="AA44" i="13"/>
  <c r="AA15" i="3" s="1"/>
  <c r="Z44" i="13"/>
  <c r="Z15" i="3" s="1"/>
  <c r="Y44" i="13"/>
  <c r="Y15" i="3" s="1"/>
  <c r="X44" i="13"/>
  <c r="X15" i="3" s="1"/>
  <c r="W44" i="13"/>
  <c r="W15" i="3" s="1"/>
  <c r="V44" i="13"/>
  <c r="V15" i="3" s="1"/>
  <c r="U44" i="13"/>
  <c r="T44" i="13"/>
  <c r="T15" i="3" s="1"/>
  <c r="S44" i="13"/>
  <c r="S15" i="3" s="1"/>
  <c r="R44" i="13"/>
  <c r="R15" i="3" s="1"/>
  <c r="Q44" i="13"/>
  <c r="Q15" i="3" s="1"/>
  <c r="P44" i="13"/>
  <c r="P15" i="3" s="1"/>
  <c r="O44" i="13"/>
  <c r="O15" i="3" s="1"/>
  <c r="N44" i="13"/>
  <c r="N15" i="3" s="1"/>
  <c r="M44" i="13"/>
  <c r="L44" i="13"/>
  <c r="L15" i="3" s="1"/>
  <c r="K44" i="13"/>
  <c r="K15" i="3" s="1"/>
  <c r="J44" i="13"/>
  <c r="I44" i="13"/>
  <c r="H44" i="13"/>
  <c r="H15" i="3" s="1"/>
  <c r="G44" i="13"/>
  <c r="G15" i="3" s="1"/>
  <c r="F44" i="13"/>
  <c r="F15" i="3" s="1"/>
  <c r="E44" i="13"/>
  <c r="E15" i="3" s="1"/>
  <c r="D44" i="13"/>
  <c r="D15" i="3" s="1"/>
  <c r="C44" i="13"/>
  <c r="C15" i="3" s="1"/>
  <c r="B44" i="13"/>
  <c r="AP41" i="13"/>
  <c r="AD41" i="13"/>
  <c r="AP40" i="13"/>
  <c r="AD40" i="13"/>
  <c r="AP39" i="13"/>
  <c r="AD39" i="13"/>
  <c r="AP38" i="13"/>
  <c r="AD38" i="13"/>
  <c r="AP37" i="13"/>
  <c r="AD37" i="13"/>
  <c r="AP36" i="13"/>
  <c r="AD36" i="13"/>
  <c r="AP35" i="13"/>
  <c r="AD35" i="13"/>
  <c r="AP34" i="13"/>
  <c r="AD34" i="13"/>
  <c r="AP33" i="13"/>
  <c r="AD33" i="13"/>
  <c r="AP32" i="13"/>
  <c r="AD32" i="13"/>
  <c r="AP31" i="13"/>
  <c r="AD31" i="13"/>
  <c r="AP30" i="13"/>
  <c r="AD30" i="13"/>
  <c r="AP29" i="13"/>
  <c r="AD29" i="13"/>
  <c r="AP28" i="13"/>
  <c r="AD28" i="13"/>
  <c r="AP27" i="13"/>
  <c r="AD27" i="13"/>
  <c r="AP26" i="13"/>
  <c r="AD26" i="13"/>
  <c r="AP25" i="13"/>
  <c r="AD25" i="13"/>
  <c r="AP24" i="13"/>
  <c r="AD24" i="13"/>
  <c r="AP23" i="13"/>
  <c r="AD23" i="13"/>
  <c r="AP22" i="13"/>
  <c r="AD22" i="13"/>
  <c r="AP21" i="13"/>
  <c r="AD21" i="13"/>
  <c r="AP20" i="13"/>
  <c r="AD20" i="13"/>
  <c r="AP19" i="13"/>
  <c r="AD19" i="13"/>
  <c r="AP18" i="13"/>
  <c r="AD18" i="13"/>
  <c r="AP17" i="13"/>
  <c r="AD17" i="13"/>
  <c r="AP16" i="13"/>
  <c r="AD16" i="13"/>
  <c r="AP15" i="13"/>
  <c r="AD15" i="13"/>
  <c r="AP14" i="13"/>
  <c r="AD14" i="13"/>
  <c r="AP13" i="13"/>
  <c r="AD13" i="13"/>
  <c r="AP12" i="13"/>
  <c r="AD12" i="13"/>
  <c r="AP11" i="13"/>
  <c r="AD11" i="13"/>
  <c r="AL4" i="13"/>
  <c r="AL3" i="13"/>
  <c r="W1" i="13"/>
  <c r="AS1" i="13" s="1"/>
  <c r="AO44" i="12"/>
  <c r="AN14" i="3" s="1"/>
  <c r="AN44" i="12"/>
  <c r="AM14" i="3" s="1"/>
  <c r="AM44" i="12"/>
  <c r="AL14" i="3" s="1"/>
  <c r="AL44" i="12"/>
  <c r="AK14" i="3" s="1"/>
  <c r="AK44" i="12"/>
  <c r="AJ14" i="3" s="1"/>
  <c r="AJ44" i="12"/>
  <c r="AI14" i="3" s="1"/>
  <c r="AH44" i="12"/>
  <c r="AH14" i="3" s="1"/>
  <c r="AG44" i="12"/>
  <c r="AG14" i="3" s="1"/>
  <c r="AF44" i="12"/>
  <c r="AF14" i="3" s="1"/>
  <c r="AE44" i="12"/>
  <c r="AE14" i="3" s="1"/>
  <c r="AB44" i="12"/>
  <c r="AA44" i="12"/>
  <c r="AA14" i="3" s="1"/>
  <c r="Z44" i="12"/>
  <c r="Z14" i="3" s="1"/>
  <c r="Y44" i="12"/>
  <c r="Y14" i="3" s="1"/>
  <c r="X44" i="12"/>
  <c r="X14" i="3" s="1"/>
  <c r="W44" i="12"/>
  <c r="W14" i="3" s="1"/>
  <c r="V44" i="12"/>
  <c r="V14" i="3" s="1"/>
  <c r="U44" i="12"/>
  <c r="U14" i="3" s="1"/>
  <c r="T44" i="12"/>
  <c r="T14" i="3" s="1"/>
  <c r="S44" i="12"/>
  <c r="S14" i="3" s="1"/>
  <c r="R44" i="12"/>
  <c r="R14" i="3" s="1"/>
  <c r="Q44" i="12"/>
  <c r="Q14" i="3" s="1"/>
  <c r="P44" i="12"/>
  <c r="P14" i="3" s="1"/>
  <c r="O44" i="12"/>
  <c r="O14" i="3" s="1"/>
  <c r="N44" i="12"/>
  <c r="N14" i="3" s="1"/>
  <c r="M44" i="12"/>
  <c r="M14" i="3" s="1"/>
  <c r="L44" i="12"/>
  <c r="L14" i="3" s="1"/>
  <c r="K44" i="12"/>
  <c r="K14" i="3" s="1"/>
  <c r="J44" i="12"/>
  <c r="I44" i="12"/>
  <c r="I14" i="3" s="1"/>
  <c r="H44" i="12"/>
  <c r="H14" i="3" s="1"/>
  <c r="G44" i="12"/>
  <c r="G14" i="3" s="1"/>
  <c r="F44" i="12"/>
  <c r="F14" i="3" s="1"/>
  <c r="E44" i="12"/>
  <c r="E14" i="3" s="1"/>
  <c r="D44" i="12"/>
  <c r="D14" i="3" s="1"/>
  <c r="C44" i="12"/>
  <c r="C14" i="3" s="1"/>
  <c r="B44" i="12"/>
  <c r="AP41" i="12"/>
  <c r="AD41" i="12"/>
  <c r="AP40" i="12"/>
  <c r="AD40" i="12"/>
  <c r="AP39" i="12"/>
  <c r="AD39" i="12"/>
  <c r="AP38" i="12"/>
  <c r="AD38" i="12"/>
  <c r="AP37" i="12"/>
  <c r="AD37" i="12"/>
  <c r="AP36" i="12"/>
  <c r="AD36" i="12"/>
  <c r="AP35" i="12"/>
  <c r="AD35" i="12"/>
  <c r="AP34" i="12"/>
  <c r="AD34" i="12"/>
  <c r="AP33" i="12"/>
  <c r="AD33" i="12"/>
  <c r="AP32" i="12"/>
  <c r="AD32" i="12"/>
  <c r="AP31" i="12"/>
  <c r="AD31" i="12"/>
  <c r="AP30" i="12"/>
  <c r="AD30" i="12"/>
  <c r="AP29" i="12"/>
  <c r="AD29" i="12"/>
  <c r="AP28" i="12"/>
  <c r="AD28" i="12"/>
  <c r="AP27" i="12"/>
  <c r="AD27" i="12"/>
  <c r="AP26" i="12"/>
  <c r="AD26" i="12"/>
  <c r="AP25" i="12"/>
  <c r="AD25" i="12"/>
  <c r="AP24" i="12"/>
  <c r="AD24" i="12"/>
  <c r="AP23" i="12"/>
  <c r="AD23" i="12"/>
  <c r="AP22" i="12"/>
  <c r="AD22" i="12"/>
  <c r="AP21" i="12"/>
  <c r="AD21" i="12"/>
  <c r="AP20" i="12"/>
  <c r="AD20" i="12"/>
  <c r="AP19" i="12"/>
  <c r="AD19" i="12"/>
  <c r="AP18" i="12"/>
  <c r="AD18" i="12"/>
  <c r="AP17" i="12"/>
  <c r="AD17" i="12"/>
  <c r="AP16" i="12"/>
  <c r="AD16" i="12"/>
  <c r="AP15" i="12"/>
  <c r="AD15" i="12"/>
  <c r="AP14" i="12"/>
  <c r="AD14" i="12"/>
  <c r="AP13" i="12"/>
  <c r="AD13" i="12"/>
  <c r="AP12" i="12"/>
  <c r="AD12" i="12"/>
  <c r="AP11" i="12"/>
  <c r="AD11" i="12"/>
  <c r="AL4" i="12"/>
  <c r="AL3" i="12"/>
  <c r="W1" i="12"/>
  <c r="AS1" i="12" s="1"/>
  <c r="AO44" i="11"/>
  <c r="AN13" i="3" s="1"/>
  <c r="AN44" i="11"/>
  <c r="AM13" i="3" s="1"/>
  <c r="AM44" i="11"/>
  <c r="AL13" i="3" s="1"/>
  <c r="AL44" i="11"/>
  <c r="AK13" i="3" s="1"/>
  <c r="AK44" i="11"/>
  <c r="AJ13" i="3" s="1"/>
  <c r="AJ44" i="11"/>
  <c r="AI13" i="3" s="1"/>
  <c r="AH44" i="11"/>
  <c r="AH13" i="3" s="1"/>
  <c r="AG44" i="11"/>
  <c r="AG13" i="3" s="1"/>
  <c r="AF44" i="11"/>
  <c r="AF13" i="3" s="1"/>
  <c r="AE44" i="11"/>
  <c r="AE13" i="3" s="1"/>
  <c r="AB44" i="11"/>
  <c r="AA44" i="11"/>
  <c r="AA13" i="3" s="1"/>
  <c r="Z44" i="11"/>
  <c r="Z13" i="3" s="1"/>
  <c r="Y44" i="11"/>
  <c r="Y13" i="3" s="1"/>
  <c r="X44" i="11"/>
  <c r="X13" i="3" s="1"/>
  <c r="W44" i="11"/>
  <c r="W13" i="3" s="1"/>
  <c r="V44" i="11"/>
  <c r="V13" i="3" s="1"/>
  <c r="U44" i="11"/>
  <c r="U13" i="3" s="1"/>
  <c r="T44" i="11"/>
  <c r="T13" i="3" s="1"/>
  <c r="S44" i="11"/>
  <c r="S13" i="3" s="1"/>
  <c r="R44" i="11"/>
  <c r="R13" i="3" s="1"/>
  <c r="Q44" i="11"/>
  <c r="Q13" i="3" s="1"/>
  <c r="P44" i="11"/>
  <c r="P13" i="3" s="1"/>
  <c r="O44" i="11"/>
  <c r="O13" i="3" s="1"/>
  <c r="N44" i="11"/>
  <c r="N13" i="3" s="1"/>
  <c r="M44" i="11"/>
  <c r="M13" i="3" s="1"/>
  <c r="L44" i="11"/>
  <c r="L13" i="3" s="1"/>
  <c r="K44" i="11"/>
  <c r="K13" i="3" s="1"/>
  <c r="J44" i="11"/>
  <c r="J13" i="3" s="1"/>
  <c r="I44" i="11"/>
  <c r="I13" i="3" s="1"/>
  <c r="H44" i="11"/>
  <c r="H13" i="3" s="1"/>
  <c r="G44" i="11"/>
  <c r="G13" i="3" s="1"/>
  <c r="F44" i="11"/>
  <c r="F13" i="3" s="1"/>
  <c r="E44" i="11"/>
  <c r="E13" i="3" s="1"/>
  <c r="D44" i="11"/>
  <c r="D13" i="3" s="1"/>
  <c r="C44" i="11"/>
  <c r="C13" i="3" s="1"/>
  <c r="B44" i="11"/>
  <c r="AP41" i="11"/>
  <c r="AD41" i="11"/>
  <c r="AP40" i="11"/>
  <c r="AD40" i="11"/>
  <c r="AP39" i="11"/>
  <c r="AD39" i="11"/>
  <c r="AP38" i="11"/>
  <c r="AD38" i="11"/>
  <c r="AP37" i="11"/>
  <c r="AD37" i="11"/>
  <c r="AP36" i="11"/>
  <c r="AD36" i="11"/>
  <c r="AP35" i="11"/>
  <c r="AD35" i="11"/>
  <c r="AP34" i="11"/>
  <c r="AD34" i="11"/>
  <c r="AP33" i="11"/>
  <c r="AD33" i="11"/>
  <c r="AP32" i="11"/>
  <c r="AD32" i="11"/>
  <c r="AP31" i="11"/>
  <c r="AD31" i="11"/>
  <c r="AP30" i="11"/>
  <c r="AD30" i="11"/>
  <c r="AP29" i="11"/>
  <c r="AD29" i="11"/>
  <c r="AP28" i="11"/>
  <c r="AD28" i="11"/>
  <c r="AP27" i="11"/>
  <c r="AD27" i="11"/>
  <c r="AP26" i="11"/>
  <c r="AD26" i="11"/>
  <c r="AP25" i="11"/>
  <c r="AD25" i="11"/>
  <c r="AP24" i="11"/>
  <c r="AD24" i="11"/>
  <c r="AP23" i="11"/>
  <c r="AD23" i="11"/>
  <c r="AP22" i="11"/>
  <c r="AD22" i="11"/>
  <c r="AP21" i="11"/>
  <c r="AD21" i="11"/>
  <c r="AP20" i="11"/>
  <c r="AD20" i="11"/>
  <c r="AP19" i="11"/>
  <c r="AD19" i="11"/>
  <c r="AP18" i="11"/>
  <c r="AD18" i="11"/>
  <c r="AP17" i="11"/>
  <c r="AD17" i="11"/>
  <c r="AP16" i="11"/>
  <c r="AD16" i="11"/>
  <c r="AP15" i="11"/>
  <c r="AD15" i="11"/>
  <c r="AP14" i="11"/>
  <c r="AD14" i="11"/>
  <c r="AP13" i="11"/>
  <c r="AD13" i="11"/>
  <c r="AP12" i="11"/>
  <c r="AD12" i="11"/>
  <c r="AP11" i="11"/>
  <c r="AD11" i="11"/>
  <c r="AL4" i="11"/>
  <c r="AL3" i="11"/>
  <c r="W1" i="11"/>
  <c r="AS1" i="11" s="1"/>
  <c r="AO44" i="10"/>
  <c r="AN12" i="3" s="1"/>
  <c r="AN44" i="10"/>
  <c r="AM12" i="3" s="1"/>
  <c r="AM44" i="10"/>
  <c r="AL12" i="3" s="1"/>
  <c r="AL44" i="10"/>
  <c r="AK12" i="3" s="1"/>
  <c r="AK44" i="10"/>
  <c r="AJ12" i="3" s="1"/>
  <c r="AJ44" i="10"/>
  <c r="AI12" i="3" s="1"/>
  <c r="AH44" i="10"/>
  <c r="AH12" i="3" s="1"/>
  <c r="AG44" i="10"/>
  <c r="AG12" i="3" s="1"/>
  <c r="AF44" i="10"/>
  <c r="AF12" i="3" s="1"/>
  <c r="AE44" i="10"/>
  <c r="AE12" i="3" s="1"/>
  <c r="AB44" i="10"/>
  <c r="AA44" i="10"/>
  <c r="AA12" i="3" s="1"/>
  <c r="Z44" i="10"/>
  <c r="Z12" i="3" s="1"/>
  <c r="Y44" i="10"/>
  <c r="Y12" i="3" s="1"/>
  <c r="X44" i="10"/>
  <c r="X12" i="3" s="1"/>
  <c r="W44" i="10"/>
  <c r="W12" i="3" s="1"/>
  <c r="V44" i="10"/>
  <c r="V12" i="3" s="1"/>
  <c r="U44" i="10"/>
  <c r="U12" i="3" s="1"/>
  <c r="T44" i="10"/>
  <c r="T12" i="3" s="1"/>
  <c r="S44" i="10"/>
  <c r="S12" i="3" s="1"/>
  <c r="R44" i="10"/>
  <c r="R12" i="3" s="1"/>
  <c r="Q44" i="10"/>
  <c r="Q12" i="3" s="1"/>
  <c r="P44" i="10"/>
  <c r="P12" i="3" s="1"/>
  <c r="O44" i="10"/>
  <c r="O12" i="3" s="1"/>
  <c r="N44" i="10"/>
  <c r="N12" i="3" s="1"/>
  <c r="M44" i="10"/>
  <c r="M12" i="3" s="1"/>
  <c r="L44" i="10"/>
  <c r="L12" i="3" s="1"/>
  <c r="K44" i="10"/>
  <c r="K12" i="3" s="1"/>
  <c r="J44" i="10"/>
  <c r="J12" i="3" s="1"/>
  <c r="I44" i="10"/>
  <c r="I12" i="3" s="1"/>
  <c r="H44" i="10"/>
  <c r="H12" i="3" s="1"/>
  <c r="G44" i="10"/>
  <c r="G12" i="3" s="1"/>
  <c r="F44" i="10"/>
  <c r="F12" i="3" s="1"/>
  <c r="E44" i="10"/>
  <c r="E12" i="3" s="1"/>
  <c r="D44" i="10"/>
  <c r="D12" i="3" s="1"/>
  <c r="C44" i="10"/>
  <c r="C12" i="3" s="1"/>
  <c r="B44" i="10"/>
  <c r="AP41" i="10"/>
  <c r="AD41" i="10"/>
  <c r="AP40" i="10"/>
  <c r="AD40" i="10"/>
  <c r="AP39" i="10"/>
  <c r="AD39" i="10"/>
  <c r="AP38" i="10"/>
  <c r="AD38" i="10"/>
  <c r="AP37" i="10"/>
  <c r="AD37" i="10"/>
  <c r="AP36" i="10"/>
  <c r="AD36" i="10"/>
  <c r="AP35" i="10"/>
  <c r="AD35" i="10"/>
  <c r="AP34" i="10"/>
  <c r="AD34" i="10"/>
  <c r="AP33" i="10"/>
  <c r="AD33" i="10"/>
  <c r="AP32" i="10"/>
  <c r="AD32" i="10"/>
  <c r="AP31" i="10"/>
  <c r="AD31" i="10"/>
  <c r="AP30" i="10"/>
  <c r="AD30" i="10"/>
  <c r="AP29" i="10"/>
  <c r="AD29" i="10"/>
  <c r="AP28" i="10"/>
  <c r="AD28" i="10"/>
  <c r="AP27" i="10"/>
  <c r="AD27" i="10"/>
  <c r="AP26" i="10"/>
  <c r="AD26" i="10"/>
  <c r="AP25" i="10"/>
  <c r="AD25" i="10"/>
  <c r="AP24" i="10"/>
  <c r="AD24" i="10"/>
  <c r="AP23" i="10"/>
  <c r="AD23" i="10"/>
  <c r="AP22" i="10"/>
  <c r="AD22" i="10"/>
  <c r="AP21" i="10"/>
  <c r="AD21" i="10"/>
  <c r="AP20" i="10"/>
  <c r="AD20" i="10"/>
  <c r="AP19" i="10"/>
  <c r="AD19" i="10"/>
  <c r="AP18" i="10"/>
  <c r="AD18" i="10"/>
  <c r="AP17" i="10"/>
  <c r="AD17" i="10"/>
  <c r="AP16" i="10"/>
  <c r="AD16" i="10"/>
  <c r="AP15" i="10"/>
  <c r="AD15" i="10"/>
  <c r="AP14" i="10"/>
  <c r="AD14" i="10"/>
  <c r="AP13" i="10"/>
  <c r="AD13" i="10"/>
  <c r="AP12" i="10"/>
  <c r="AD12" i="10"/>
  <c r="AP11" i="10"/>
  <c r="AD11" i="10"/>
  <c r="AL4" i="10"/>
  <c r="AL3" i="10"/>
  <c r="W1" i="10"/>
  <c r="AS1" i="10" s="1"/>
  <c r="AO44" i="9"/>
  <c r="AN11" i="3" s="1"/>
  <c r="AN44" i="9"/>
  <c r="AM11" i="3" s="1"/>
  <c r="AM44" i="9"/>
  <c r="AL11" i="3" s="1"/>
  <c r="AL44" i="9"/>
  <c r="AK11" i="3" s="1"/>
  <c r="AK44" i="9"/>
  <c r="AJ11" i="3" s="1"/>
  <c r="AJ44" i="9"/>
  <c r="AI11" i="3" s="1"/>
  <c r="AH44" i="9"/>
  <c r="AH11" i="3" s="1"/>
  <c r="AG44" i="9"/>
  <c r="AG11" i="3" s="1"/>
  <c r="AF44" i="9"/>
  <c r="AF11" i="3" s="1"/>
  <c r="AE44" i="9"/>
  <c r="AE11" i="3" s="1"/>
  <c r="AB44" i="9"/>
  <c r="AA44" i="9"/>
  <c r="AA11" i="3" s="1"/>
  <c r="Z44" i="9"/>
  <c r="Z11" i="3" s="1"/>
  <c r="Y44" i="9"/>
  <c r="Y11" i="3" s="1"/>
  <c r="X44" i="9"/>
  <c r="X11" i="3" s="1"/>
  <c r="W44" i="9"/>
  <c r="W11" i="3" s="1"/>
  <c r="V44" i="9"/>
  <c r="V11" i="3" s="1"/>
  <c r="U44" i="9"/>
  <c r="U11" i="3" s="1"/>
  <c r="T44" i="9"/>
  <c r="T11" i="3" s="1"/>
  <c r="S44" i="9"/>
  <c r="S11" i="3" s="1"/>
  <c r="R44" i="9"/>
  <c r="R11" i="3" s="1"/>
  <c r="Q44" i="9"/>
  <c r="Q11" i="3" s="1"/>
  <c r="P44" i="9"/>
  <c r="O44" i="9"/>
  <c r="O11" i="3" s="1"/>
  <c r="N44" i="9"/>
  <c r="N11" i="3" s="1"/>
  <c r="M44" i="9"/>
  <c r="M11" i="3" s="1"/>
  <c r="L44" i="9"/>
  <c r="L11" i="3" s="1"/>
  <c r="K44" i="9"/>
  <c r="K11" i="3" s="1"/>
  <c r="J44" i="9"/>
  <c r="J11" i="3" s="1"/>
  <c r="I44" i="9"/>
  <c r="I11" i="3" s="1"/>
  <c r="H44" i="9"/>
  <c r="H11" i="3" s="1"/>
  <c r="G44" i="9"/>
  <c r="G11" i="3" s="1"/>
  <c r="F44" i="9"/>
  <c r="F11" i="3" s="1"/>
  <c r="E44" i="9"/>
  <c r="E11" i="3" s="1"/>
  <c r="D44" i="9"/>
  <c r="D11" i="3" s="1"/>
  <c r="C44" i="9"/>
  <c r="C11" i="3" s="1"/>
  <c r="B44" i="9"/>
  <c r="AP41" i="9"/>
  <c r="AD41" i="9"/>
  <c r="AP40" i="9"/>
  <c r="AD40" i="9"/>
  <c r="AP39" i="9"/>
  <c r="AD39" i="9"/>
  <c r="AP38" i="9"/>
  <c r="AD38" i="9"/>
  <c r="AP37" i="9"/>
  <c r="AD37" i="9"/>
  <c r="AP36" i="9"/>
  <c r="AD36" i="9"/>
  <c r="AP35" i="9"/>
  <c r="AD35" i="9"/>
  <c r="AP34" i="9"/>
  <c r="AD34" i="9"/>
  <c r="AP33" i="9"/>
  <c r="AD33" i="9"/>
  <c r="AP32" i="9"/>
  <c r="AD32" i="9"/>
  <c r="AP31" i="9"/>
  <c r="AD31" i="9"/>
  <c r="AP30" i="9"/>
  <c r="AD30" i="9"/>
  <c r="AP29" i="9"/>
  <c r="AD29" i="9"/>
  <c r="AP28" i="9"/>
  <c r="AD28" i="9"/>
  <c r="AP27" i="9"/>
  <c r="AD27" i="9"/>
  <c r="AP26" i="9"/>
  <c r="AD26" i="9"/>
  <c r="AP25" i="9"/>
  <c r="AD25" i="9"/>
  <c r="AP24" i="9"/>
  <c r="AD24" i="9"/>
  <c r="AP23" i="9"/>
  <c r="AD23" i="9"/>
  <c r="AP22" i="9"/>
  <c r="AD22" i="9"/>
  <c r="AP21" i="9"/>
  <c r="AD21" i="9"/>
  <c r="AP20" i="9"/>
  <c r="AD20" i="9"/>
  <c r="AP19" i="9"/>
  <c r="AD19" i="9"/>
  <c r="AP18" i="9"/>
  <c r="AD18" i="9"/>
  <c r="AP17" i="9"/>
  <c r="AD17" i="9"/>
  <c r="AP16" i="9"/>
  <c r="AD16" i="9"/>
  <c r="AP15" i="9"/>
  <c r="AD15" i="9"/>
  <c r="AP14" i="9"/>
  <c r="AD14" i="9"/>
  <c r="AP13" i="9"/>
  <c r="AD13" i="9"/>
  <c r="AP12" i="9"/>
  <c r="AD12" i="9"/>
  <c r="AP11" i="9"/>
  <c r="AD11" i="9"/>
  <c r="AL4" i="9"/>
  <c r="AL3" i="9"/>
  <c r="W1" i="9"/>
  <c r="AS1" i="9" s="1"/>
  <c r="AO44" i="8"/>
  <c r="AN10" i="3" s="1"/>
  <c r="AN44" i="8"/>
  <c r="AM10" i="3" s="1"/>
  <c r="AM44" i="8"/>
  <c r="AL10" i="3" s="1"/>
  <c r="AL44" i="8"/>
  <c r="AK10" i="3" s="1"/>
  <c r="AK44" i="8"/>
  <c r="AJ10" i="3" s="1"/>
  <c r="AJ44" i="8"/>
  <c r="AI10" i="3" s="1"/>
  <c r="AH44" i="8"/>
  <c r="AH10" i="3" s="1"/>
  <c r="AG44" i="8"/>
  <c r="AG10" i="3" s="1"/>
  <c r="AF44" i="8"/>
  <c r="AF10" i="3" s="1"/>
  <c r="AE44" i="8"/>
  <c r="AE10" i="3" s="1"/>
  <c r="AB44" i="8"/>
  <c r="AA44" i="8"/>
  <c r="AA10" i="3" s="1"/>
  <c r="Z44" i="8"/>
  <c r="Z10" i="3" s="1"/>
  <c r="Y44" i="8"/>
  <c r="Y10" i="3" s="1"/>
  <c r="X44" i="8"/>
  <c r="X10" i="3" s="1"/>
  <c r="W44" i="8"/>
  <c r="W10" i="3" s="1"/>
  <c r="V44" i="8"/>
  <c r="V10" i="3" s="1"/>
  <c r="U44" i="8"/>
  <c r="U10" i="3" s="1"/>
  <c r="T44" i="8"/>
  <c r="T10" i="3" s="1"/>
  <c r="S44" i="8"/>
  <c r="S10" i="3" s="1"/>
  <c r="R44" i="8"/>
  <c r="R10" i="3" s="1"/>
  <c r="Q44" i="8"/>
  <c r="Q10" i="3" s="1"/>
  <c r="P44" i="8"/>
  <c r="P10" i="3" s="1"/>
  <c r="O44" i="8"/>
  <c r="O10" i="3" s="1"/>
  <c r="N44" i="8"/>
  <c r="N10" i="3" s="1"/>
  <c r="M44" i="8"/>
  <c r="M10" i="3" s="1"/>
  <c r="L44" i="8"/>
  <c r="L10" i="3" s="1"/>
  <c r="K44" i="8"/>
  <c r="K10" i="3" s="1"/>
  <c r="J44" i="8"/>
  <c r="I44" i="8"/>
  <c r="I10" i="3" s="1"/>
  <c r="H44" i="8"/>
  <c r="H10" i="3" s="1"/>
  <c r="G44" i="8"/>
  <c r="G10" i="3" s="1"/>
  <c r="F44" i="8"/>
  <c r="F10" i="3" s="1"/>
  <c r="E44" i="8"/>
  <c r="E10" i="3" s="1"/>
  <c r="D44" i="8"/>
  <c r="D10" i="3" s="1"/>
  <c r="C44" i="8"/>
  <c r="C10" i="3" s="1"/>
  <c r="B44" i="8"/>
  <c r="AP41" i="8"/>
  <c r="AD41" i="8"/>
  <c r="AP40" i="8"/>
  <c r="AD40" i="8"/>
  <c r="AP39" i="8"/>
  <c r="AD39" i="8"/>
  <c r="AP38" i="8"/>
  <c r="AD38" i="8"/>
  <c r="AP37" i="8"/>
  <c r="AD37" i="8"/>
  <c r="AP36" i="8"/>
  <c r="AD36" i="8"/>
  <c r="AP35" i="8"/>
  <c r="AD35" i="8"/>
  <c r="AP34" i="8"/>
  <c r="AD34" i="8"/>
  <c r="AP33" i="8"/>
  <c r="AD33" i="8"/>
  <c r="AP32" i="8"/>
  <c r="AD32" i="8"/>
  <c r="AP31" i="8"/>
  <c r="AD31" i="8"/>
  <c r="AP30" i="8"/>
  <c r="AD30" i="8"/>
  <c r="AP29" i="8"/>
  <c r="AD29" i="8"/>
  <c r="AP28" i="8"/>
  <c r="AD28" i="8"/>
  <c r="AP27" i="8"/>
  <c r="AD27" i="8"/>
  <c r="AP26" i="8"/>
  <c r="AD26" i="8"/>
  <c r="AP25" i="8"/>
  <c r="AD25" i="8"/>
  <c r="AP24" i="8"/>
  <c r="AD24" i="8"/>
  <c r="AP23" i="8"/>
  <c r="AD23" i="8"/>
  <c r="AP22" i="8"/>
  <c r="AD22" i="8"/>
  <c r="AP21" i="8"/>
  <c r="AD21" i="8"/>
  <c r="AP20" i="8"/>
  <c r="AD20" i="8"/>
  <c r="AP19" i="8"/>
  <c r="AD19" i="8"/>
  <c r="AP18" i="8"/>
  <c r="AD18" i="8"/>
  <c r="AP17" i="8"/>
  <c r="AD17" i="8"/>
  <c r="AP16" i="8"/>
  <c r="AD16" i="8"/>
  <c r="AP15" i="8"/>
  <c r="AD15" i="8"/>
  <c r="AP14" i="8"/>
  <c r="AD14" i="8"/>
  <c r="AP13" i="8"/>
  <c r="AD13" i="8"/>
  <c r="AP12" i="8"/>
  <c r="AD12" i="8"/>
  <c r="AP11" i="8"/>
  <c r="AD11" i="8"/>
  <c r="AL4" i="8"/>
  <c r="AL3" i="8"/>
  <c r="W1" i="8"/>
  <c r="AS1" i="8" s="1"/>
  <c r="AO44" i="7"/>
  <c r="AN9" i="3" s="1"/>
  <c r="AN44" i="7"/>
  <c r="AM9" i="3" s="1"/>
  <c r="AM44" i="7"/>
  <c r="AL9" i="3" s="1"/>
  <c r="AL44" i="7"/>
  <c r="AK9" i="3" s="1"/>
  <c r="AK44" i="7"/>
  <c r="AJ9" i="3" s="1"/>
  <c r="AJ44" i="7"/>
  <c r="AI9" i="3" s="1"/>
  <c r="AH44" i="7"/>
  <c r="AH9" i="3" s="1"/>
  <c r="AG44" i="7"/>
  <c r="AG9" i="3" s="1"/>
  <c r="AF44" i="7"/>
  <c r="AF9" i="3" s="1"/>
  <c r="AE44" i="7"/>
  <c r="AE9" i="3" s="1"/>
  <c r="AB44" i="7"/>
  <c r="AB9" i="3" s="1"/>
  <c r="AA44" i="7"/>
  <c r="AA9" i="3" s="1"/>
  <c r="Z44" i="7"/>
  <c r="Z9" i="3" s="1"/>
  <c r="Y44" i="7"/>
  <c r="Y9" i="3" s="1"/>
  <c r="X44" i="7"/>
  <c r="X9" i="3" s="1"/>
  <c r="W44" i="7"/>
  <c r="W9" i="3" s="1"/>
  <c r="V44" i="7"/>
  <c r="V9" i="3" s="1"/>
  <c r="U44" i="7"/>
  <c r="T44" i="7"/>
  <c r="T9" i="3" s="1"/>
  <c r="S44" i="7"/>
  <c r="S9" i="3" s="1"/>
  <c r="R44" i="7"/>
  <c r="R9" i="3" s="1"/>
  <c r="Q44" i="7"/>
  <c r="Q9" i="3" s="1"/>
  <c r="P44" i="7"/>
  <c r="P9" i="3" s="1"/>
  <c r="O44" i="7"/>
  <c r="O9" i="3" s="1"/>
  <c r="N44" i="7"/>
  <c r="N9" i="3" s="1"/>
  <c r="M44" i="7"/>
  <c r="L44" i="7"/>
  <c r="L9" i="3" s="1"/>
  <c r="K44" i="7"/>
  <c r="K9" i="3" s="1"/>
  <c r="J44" i="7"/>
  <c r="I44" i="7"/>
  <c r="H44" i="7"/>
  <c r="H9" i="3" s="1"/>
  <c r="G44" i="7"/>
  <c r="G9" i="3" s="1"/>
  <c r="F44" i="7"/>
  <c r="F9" i="3" s="1"/>
  <c r="E44" i="7"/>
  <c r="E9" i="3" s="1"/>
  <c r="D44" i="7"/>
  <c r="D9" i="3" s="1"/>
  <c r="C44" i="7"/>
  <c r="C9" i="3" s="1"/>
  <c r="B44" i="7"/>
  <c r="AP41" i="7"/>
  <c r="AD41" i="7"/>
  <c r="AP40" i="7"/>
  <c r="AD40" i="7"/>
  <c r="AP39" i="7"/>
  <c r="AD39" i="7"/>
  <c r="AP38" i="7"/>
  <c r="AD38" i="7"/>
  <c r="AP37" i="7"/>
  <c r="AD37" i="7"/>
  <c r="AP36" i="7"/>
  <c r="AD36" i="7"/>
  <c r="AP35" i="7"/>
  <c r="AD35" i="7"/>
  <c r="AP34" i="7"/>
  <c r="AD34" i="7"/>
  <c r="AP33" i="7"/>
  <c r="AD33" i="7"/>
  <c r="AP32" i="7"/>
  <c r="AD32" i="7"/>
  <c r="AP31" i="7"/>
  <c r="AD31" i="7"/>
  <c r="AP30" i="7"/>
  <c r="AD30" i="7"/>
  <c r="AP29" i="7"/>
  <c r="AD29" i="7"/>
  <c r="AP28" i="7"/>
  <c r="AD28" i="7"/>
  <c r="AP27" i="7"/>
  <c r="AD27" i="7"/>
  <c r="AP26" i="7"/>
  <c r="AD26" i="7"/>
  <c r="AP25" i="7"/>
  <c r="AD25" i="7"/>
  <c r="AP24" i="7"/>
  <c r="AD24" i="7"/>
  <c r="AP23" i="7"/>
  <c r="AD23" i="7"/>
  <c r="AP22" i="7"/>
  <c r="AD22" i="7"/>
  <c r="AP21" i="7"/>
  <c r="AD21" i="7"/>
  <c r="AP20" i="7"/>
  <c r="AD20" i="7"/>
  <c r="AP19" i="7"/>
  <c r="AD19" i="7"/>
  <c r="AP18" i="7"/>
  <c r="AD18" i="7"/>
  <c r="AP17" i="7"/>
  <c r="AD17" i="7"/>
  <c r="AP16" i="7"/>
  <c r="AD16" i="7"/>
  <c r="AP15" i="7"/>
  <c r="AD15" i="7"/>
  <c r="AP14" i="7"/>
  <c r="AD14" i="7"/>
  <c r="AP13" i="7"/>
  <c r="AD13" i="7"/>
  <c r="AP12" i="7"/>
  <c r="AD12" i="7"/>
  <c r="AP11" i="7"/>
  <c r="AD11" i="7"/>
  <c r="AL4" i="7"/>
  <c r="AL3" i="7"/>
  <c r="W1" i="7"/>
  <c r="AS1" i="7" s="1"/>
  <c r="AO44" i="6"/>
  <c r="AN8" i="3" s="1"/>
  <c r="AN44" i="6"/>
  <c r="AM8" i="3" s="1"/>
  <c r="AM44" i="6"/>
  <c r="AL8" i="3" s="1"/>
  <c r="AL44" i="6"/>
  <c r="AK8" i="3" s="1"/>
  <c r="AK44" i="6"/>
  <c r="AJ8" i="3" s="1"/>
  <c r="AJ44" i="6"/>
  <c r="AI8" i="3" s="1"/>
  <c r="AH44" i="6"/>
  <c r="AH8" i="3" s="1"/>
  <c r="AG44" i="6"/>
  <c r="AG8" i="3" s="1"/>
  <c r="AF44" i="6"/>
  <c r="AF8" i="3" s="1"/>
  <c r="AE44" i="6"/>
  <c r="AE8" i="3" s="1"/>
  <c r="AB44" i="6"/>
  <c r="AB8" i="3" s="1"/>
  <c r="AA44" i="6"/>
  <c r="AA8" i="3" s="1"/>
  <c r="Z44" i="6"/>
  <c r="Z8" i="3" s="1"/>
  <c r="Y44" i="6"/>
  <c r="Y8" i="3" s="1"/>
  <c r="X44" i="6"/>
  <c r="X8" i="3" s="1"/>
  <c r="W44" i="6"/>
  <c r="W8" i="3" s="1"/>
  <c r="V44" i="6"/>
  <c r="V8" i="3" s="1"/>
  <c r="U44" i="6"/>
  <c r="U8" i="3" s="1"/>
  <c r="T44" i="6"/>
  <c r="T8" i="3" s="1"/>
  <c r="S44" i="6"/>
  <c r="S8" i="3" s="1"/>
  <c r="R44" i="6"/>
  <c r="R8" i="3" s="1"/>
  <c r="Q44" i="6"/>
  <c r="Q8" i="3" s="1"/>
  <c r="P44" i="6"/>
  <c r="P8" i="3" s="1"/>
  <c r="O44" i="6"/>
  <c r="O8" i="3" s="1"/>
  <c r="N44" i="6"/>
  <c r="N8" i="3" s="1"/>
  <c r="M44" i="6"/>
  <c r="M8" i="3" s="1"/>
  <c r="L44" i="6"/>
  <c r="L8" i="3" s="1"/>
  <c r="K44" i="6"/>
  <c r="K8" i="3" s="1"/>
  <c r="J44" i="6"/>
  <c r="J8" i="3" s="1"/>
  <c r="I44" i="6"/>
  <c r="I8" i="3" s="1"/>
  <c r="H44" i="6"/>
  <c r="H8" i="3" s="1"/>
  <c r="G44" i="6"/>
  <c r="G8" i="3" s="1"/>
  <c r="F44" i="6"/>
  <c r="F8" i="3" s="1"/>
  <c r="E44" i="6"/>
  <c r="E8" i="3" s="1"/>
  <c r="D44" i="6"/>
  <c r="D8" i="3" s="1"/>
  <c r="C44" i="6"/>
  <c r="C8" i="3" s="1"/>
  <c r="B44" i="6"/>
  <c r="B8" i="3" s="1"/>
  <c r="AP41" i="6"/>
  <c r="AD41" i="6"/>
  <c r="AP40" i="6"/>
  <c r="AD40" i="6"/>
  <c r="AP39" i="6"/>
  <c r="AD39" i="6"/>
  <c r="AP38" i="6"/>
  <c r="AD38" i="6"/>
  <c r="AP37" i="6"/>
  <c r="AD37" i="6"/>
  <c r="AP36" i="6"/>
  <c r="AD36" i="6"/>
  <c r="AP35" i="6"/>
  <c r="AD35" i="6"/>
  <c r="AP34" i="6"/>
  <c r="AD34" i="6"/>
  <c r="AP33" i="6"/>
  <c r="AD33" i="6"/>
  <c r="AP32" i="6"/>
  <c r="AD32" i="6"/>
  <c r="AP31" i="6"/>
  <c r="AD31" i="6"/>
  <c r="AP30" i="6"/>
  <c r="AD30" i="6"/>
  <c r="AP29" i="6"/>
  <c r="AD29" i="6"/>
  <c r="AP28" i="6"/>
  <c r="AD28" i="6"/>
  <c r="AP27" i="6"/>
  <c r="AD27" i="6"/>
  <c r="AP26" i="6"/>
  <c r="AD26" i="6"/>
  <c r="AP25" i="6"/>
  <c r="AD25" i="6"/>
  <c r="AP24" i="6"/>
  <c r="AD24" i="6"/>
  <c r="AP23" i="6"/>
  <c r="AD23" i="6"/>
  <c r="AP22" i="6"/>
  <c r="AD22" i="6"/>
  <c r="AP21" i="6"/>
  <c r="AD21" i="6"/>
  <c r="AP20" i="6"/>
  <c r="AD20" i="6"/>
  <c r="AP19" i="6"/>
  <c r="AD19" i="6"/>
  <c r="AP18" i="6"/>
  <c r="AD18" i="6"/>
  <c r="AP17" i="6"/>
  <c r="AD17" i="6"/>
  <c r="AP16" i="6"/>
  <c r="AD16" i="6"/>
  <c r="AP15" i="6"/>
  <c r="AD15" i="6"/>
  <c r="AP14" i="6"/>
  <c r="AD14" i="6"/>
  <c r="AP13" i="6"/>
  <c r="AD13" i="6"/>
  <c r="AP12" i="6"/>
  <c r="AD12" i="6"/>
  <c r="AP11" i="6"/>
  <c r="AD11" i="6"/>
  <c r="AL4" i="6"/>
  <c r="AL3" i="6"/>
  <c r="W1" i="6"/>
  <c r="AS1" i="6" s="1"/>
  <c r="AE44" i="1"/>
  <c r="AE7" i="3" s="1"/>
  <c r="AD44" i="15" l="1"/>
  <c r="AD17" i="3" s="1"/>
  <c r="AD44" i="10"/>
  <c r="AD12" i="3" s="1"/>
  <c r="AP44" i="11"/>
  <c r="AO13" i="3" s="1"/>
  <c r="AD44" i="14"/>
  <c r="AD16" i="3" s="1"/>
  <c r="B45" i="12"/>
  <c r="AB45" i="15"/>
  <c r="AD44" i="13"/>
  <c r="AD15" i="3" s="1"/>
  <c r="AP44" i="14"/>
  <c r="AO16" i="3" s="1"/>
  <c r="B45" i="8"/>
  <c r="AD44" i="9"/>
  <c r="AD11" i="3" s="1"/>
  <c r="AS8" i="3"/>
  <c r="AS10" i="3"/>
  <c r="AD44" i="11"/>
  <c r="AD13" i="3" s="1"/>
  <c r="AS14" i="3"/>
  <c r="AD44" i="7"/>
  <c r="AD9" i="3" s="1"/>
  <c r="AB45" i="7"/>
  <c r="AB46" i="7" s="1"/>
  <c r="AP44" i="8"/>
  <c r="AL46" i="8" s="1"/>
  <c r="AP44" i="12"/>
  <c r="AJ46" i="12" s="1"/>
  <c r="AB45" i="10"/>
  <c r="AB12" i="3"/>
  <c r="U45" i="14"/>
  <c r="U16" i="3"/>
  <c r="B49" i="15"/>
  <c r="B50" i="15" s="1"/>
  <c r="I17" i="3"/>
  <c r="AB18" i="3"/>
  <c r="AP44" i="6"/>
  <c r="AO8" i="3" s="1"/>
  <c r="N45" i="9"/>
  <c r="T46" i="9" s="1"/>
  <c r="P11" i="3"/>
  <c r="AB45" i="9"/>
  <c r="AB46" i="9" s="1"/>
  <c r="AB11" i="3"/>
  <c r="AP44" i="10"/>
  <c r="AN46" i="10" s="1"/>
  <c r="AS12" i="3"/>
  <c r="J45" i="14"/>
  <c r="J16" i="3"/>
  <c r="J45" i="15"/>
  <c r="M46" i="15" s="1"/>
  <c r="J17" i="3"/>
  <c r="AS18" i="3"/>
  <c r="J45" i="8"/>
  <c r="M46" i="8" s="1"/>
  <c r="J10" i="3"/>
  <c r="M17" i="3"/>
  <c r="AD44" i="6"/>
  <c r="AD8" i="3" s="1"/>
  <c r="N45" i="6"/>
  <c r="AB45" i="6"/>
  <c r="AP44" i="7"/>
  <c r="AO9" i="3" s="1"/>
  <c r="B49" i="7"/>
  <c r="I9" i="3"/>
  <c r="M9" i="3"/>
  <c r="U45" i="7"/>
  <c r="AA46" i="7" s="1"/>
  <c r="U9" i="3"/>
  <c r="AB45" i="8"/>
  <c r="AB10" i="3"/>
  <c r="AP44" i="9"/>
  <c r="AM46" i="9" s="1"/>
  <c r="AS11" i="3"/>
  <c r="AS13" i="3"/>
  <c r="AB45" i="12"/>
  <c r="AB14" i="3"/>
  <c r="AP44" i="13"/>
  <c r="AO15" i="3" s="1"/>
  <c r="B49" i="13"/>
  <c r="I15" i="3"/>
  <c r="M15" i="3"/>
  <c r="U45" i="13"/>
  <c r="AA46" i="13" s="1"/>
  <c r="U15" i="3"/>
  <c r="AB45" i="13"/>
  <c r="B45" i="16"/>
  <c r="I46" i="16" s="1"/>
  <c r="J45" i="16"/>
  <c r="M46" i="16" s="1"/>
  <c r="J18" i="3"/>
  <c r="N45" i="16"/>
  <c r="N18" i="3"/>
  <c r="J45" i="12"/>
  <c r="J14" i="3"/>
  <c r="B49" i="14"/>
  <c r="I16" i="3"/>
  <c r="AS16" i="3" s="1"/>
  <c r="AE19" i="3"/>
  <c r="J45" i="7"/>
  <c r="M46" i="7" s="1"/>
  <c r="J9" i="3"/>
  <c r="AO10" i="3"/>
  <c r="AB45" i="11"/>
  <c r="AB46" i="11" s="1"/>
  <c r="AB13" i="3"/>
  <c r="J45" i="13"/>
  <c r="J15" i="3"/>
  <c r="AB45" i="14"/>
  <c r="AB46" i="14" s="1"/>
  <c r="AD44" i="16"/>
  <c r="AD18" i="3" s="1"/>
  <c r="U45" i="6"/>
  <c r="U46" i="6" s="1"/>
  <c r="B45" i="6"/>
  <c r="I46" i="6" s="1"/>
  <c r="J45" i="6"/>
  <c r="M46" i="6" s="1"/>
  <c r="B49" i="6"/>
  <c r="AA46" i="6"/>
  <c r="N45" i="7"/>
  <c r="B45" i="7"/>
  <c r="B9" i="3"/>
  <c r="AD44" i="8"/>
  <c r="N45" i="8"/>
  <c r="T46" i="8" s="1"/>
  <c r="B49" i="8"/>
  <c r="U45" i="8"/>
  <c r="B10" i="3"/>
  <c r="U45" i="9"/>
  <c r="B45" i="9"/>
  <c r="B46" i="9" s="1"/>
  <c r="J45" i="9"/>
  <c r="M46" i="9" s="1"/>
  <c r="B49" i="9"/>
  <c r="B50" i="9" s="1"/>
  <c r="B11" i="3"/>
  <c r="N45" i="10"/>
  <c r="T46" i="10" s="1"/>
  <c r="B45" i="10"/>
  <c r="I46" i="10" s="1"/>
  <c r="J45" i="10"/>
  <c r="M46" i="10" s="1"/>
  <c r="B49" i="10"/>
  <c r="B50" i="10" s="1"/>
  <c r="U45" i="10"/>
  <c r="U46" i="10" s="1"/>
  <c r="B12" i="3"/>
  <c r="B45" i="11"/>
  <c r="J45" i="11"/>
  <c r="J46" i="11" s="1"/>
  <c r="N45" i="11"/>
  <c r="N46" i="11" s="1"/>
  <c r="B49" i="11"/>
  <c r="U45" i="11"/>
  <c r="AA46" i="11" s="1"/>
  <c r="B13" i="3"/>
  <c r="AD44" i="12"/>
  <c r="AB46" i="12" s="1"/>
  <c r="B49" i="12"/>
  <c r="U45" i="12"/>
  <c r="AA46" i="12" s="1"/>
  <c r="N45" i="12"/>
  <c r="T46" i="12" s="1"/>
  <c r="B14" i="3"/>
  <c r="B45" i="13"/>
  <c r="N45" i="13"/>
  <c r="B15" i="3"/>
  <c r="B45" i="14"/>
  <c r="N45" i="14"/>
  <c r="B16" i="3"/>
  <c r="AP44" i="15"/>
  <c r="AN46" i="15" s="1"/>
  <c r="U45" i="15"/>
  <c r="U46" i="15" s="1"/>
  <c r="AB46" i="15"/>
  <c r="B45" i="15"/>
  <c r="B46" i="15" s="1"/>
  <c r="N45" i="15"/>
  <c r="N46" i="15" s="1"/>
  <c r="B17" i="3"/>
  <c r="AP44" i="16"/>
  <c r="B49" i="16"/>
  <c r="U45" i="16"/>
  <c r="AA46" i="16" s="1"/>
  <c r="B18" i="3"/>
  <c r="AA46" i="14"/>
  <c r="AO46" i="13"/>
  <c r="I46" i="12"/>
  <c r="AL46" i="11"/>
  <c r="AK46" i="11"/>
  <c r="AN46" i="11"/>
  <c r="AM46" i="11"/>
  <c r="I46" i="11"/>
  <c r="AB46" i="10"/>
  <c r="N46" i="9"/>
  <c r="I46" i="8"/>
  <c r="AN46" i="8"/>
  <c r="AK46" i="8"/>
  <c r="AM46" i="6"/>
  <c r="AO46" i="6"/>
  <c r="AP7" i="3"/>
  <c r="AP19" i="3" s="1"/>
  <c r="AP11" i="1"/>
  <c r="AH44" i="1"/>
  <c r="AH7" i="3" s="1"/>
  <c r="AG44" i="1"/>
  <c r="AG7" i="3" s="1"/>
  <c r="AF44" i="1"/>
  <c r="AF7" i="3" s="1"/>
  <c r="AR7" i="3" l="1"/>
  <c r="N46" i="6"/>
  <c r="AO46" i="7"/>
  <c r="B46" i="10"/>
  <c r="AJ46" i="14"/>
  <c r="B46" i="13"/>
  <c r="J46" i="13"/>
  <c r="J46" i="14"/>
  <c r="AJ46" i="13"/>
  <c r="B46" i="14"/>
  <c r="J46" i="8"/>
  <c r="AL46" i="6"/>
  <c r="AJ46" i="11"/>
  <c r="AJ46" i="6"/>
  <c r="AJ46" i="7"/>
  <c r="AJ46" i="9"/>
  <c r="AO46" i="11"/>
  <c r="AO46" i="14"/>
  <c r="N46" i="14"/>
  <c r="B50" i="14"/>
  <c r="AB46" i="13"/>
  <c r="AL46" i="9"/>
  <c r="B46" i="7"/>
  <c r="AB46" i="8"/>
  <c r="U46" i="14"/>
  <c r="AK46" i="7"/>
  <c r="AM46" i="7"/>
  <c r="AK46" i="9"/>
  <c r="AJ46" i="10"/>
  <c r="AK46" i="14"/>
  <c r="T46" i="6"/>
  <c r="U46" i="7"/>
  <c r="AN46" i="9"/>
  <c r="N46" i="10"/>
  <c r="AM46" i="14"/>
  <c r="AL46" i="14"/>
  <c r="AM46" i="10"/>
  <c r="AN46" i="6"/>
  <c r="AL46" i="7"/>
  <c r="AK46" i="10"/>
  <c r="AL46" i="10"/>
  <c r="B50" i="6"/>
  <c r="B50" i="13"/>
  <c r="AS9" i="3"/>
  <c r="AB46" i="6"/>
  <c r="AS17" i="3"/>
  <c r="AK46" i="6"/>
  <c r="AN46" i="7"/>
  <c r="AA46" i="10"/>
  <c r="U46" i="12"/>
  <c r="AA46" i="15"/>
  <c r="J46" i="15"/>
  <c r="AN46" i="14"/>
  <c r="N46" i="13"/>
  <c r="AL46" i="12"/>
  <c r="U46" i="9"/>
  <c r="N46" i="7"/>
  <c r="J46" i="12"/>
  <c r="B50" i="7"/>
  <c r="U46" i="8"/>
  <c r="B46" i="6"/>
  <c r="U46" i="13"/>
  <c r="B46" i="11"/>
  <c r="AM46" i="8"/>
  <c r="AO14" i="3"/>
  <c r="AO46" i="8"/>
  <c r="AJ46" i="8"/>
  <c r="AA46" i="8"/>
  <c r="AA46" i="9"/>
  <c r="U46" i="11"/>
  <c r="N46" i="12"/>
  <c r="B50" i="11"/>
  <c r="M46" i="11"/>
  <c r="B50" i="8"/>
  <c r="AK46" i="12"/>
  <c r="M46" i="12"/>
  <c r="AM46" i="12"/>
  <c r="AO46" i="12"/>
  <c r="J46" i="6"/>
  <c r="J46" i="9"/>
  <c r="AN46" i="12"/>
  <c r="I46" i="13"/>
  <c r="M46" i="14"/>
  <c r="T46" i="14"/>
  <c r="AO46" i="15"/>
  <c r="B50" i="16"/>
  <c r="N46" i="16"/>
  <c r="J46" i="16"/>
  <c r="AL46" i="16"/>
  <c r="AO18" i="3"/>
  <c r="AM46" i="13"/>
  <c r="AK46" i="13"/>
  <c r="I46" i="15"/>
  <c r="B50" i="12"/>
  <c r="B46" i="8"/>
  <c r="AD10" i="3"/>
  <c r="T46" i="7"/>
  <c r="J46" i="7"/>
  <c r="M46" i="13"/>
  <c r="AO46" i="9"/>
  <c r="AO11" i="3"/>
  <c r="AK46" i="16"/>
  <c r="AL46" i="13"/>
  <c r="AM46" i="16"/>
  <c r="T46" i="16"/>
  <c r="B46" i="12"/>
  <c r="AD14" i="3"/>
  <c r="AS15" i="3"/>
  <c r="AO46" i="10"/>
  <c r="AO12" i="3"/>
  <c r="I46" i="9"/>
  <c r="J46" i="10"/>
  <c r="AN46" i="13"/>
  <c r="AK46" i="15"/>
  <c r="AO17" i="3"/>
  <c r="U46" i="16"/>
  <c r="B46" i="16"/>
  <c r="AB46" i="16"/>
  <c r="I46" i="7"/>
  <c r="N46" i="8"/>
  <c r="T46" i="11"/>
  <c r="T46" i="13"/>
  <c r="I46" i="14"/>
  <c r="AJ46" i="15"/>
  <c r="AL46" i="15"/>
  <c r="AM46" i="15"/>
  <c r="T46" i="15"/>
  <c r="AN46" i="16"/>
  <c r="AO46" i="16"/>
  <c r="AJ46" i="16"/>
  <c r="AA44" i="1"/>
  <c r="AB44" i="1"/>
  <c r="AB45" i="1" s="1"/>
  <c r="T44" i="1"/>
  <c r="M44" i="1"/>
  <c r="I44" i="1"/>
  <c r="B49" i="1" l="1"/>
  <c r="AA7" i="3"/>
  <c r="T7" i="3"/>
  <c r="T19" i="3" s="1"/>
  <c r="M7" i="3"/>
  <c r="M19" i="3" s="1"/>
  <c r="AB7" i="3"/>
  <c r="AB20" i="3" s="1"/>
  <c r="I7" i="3" l="1"/>
  <c r="AR8" i="3"/>
  <c r="AR9" i="3"/>
  <c r="AR10" i="3"/>
  <c r="AR11" i="3"/>
  <c r="AR12" i="3"/>
  <c r="AR13" i="3"/>
  <c r="AR14" i="3"/>
  <c r="AR15" i="3"/>
  <c r="AR16" i="3"/>
  <c r="AR17" i="3"/>
  <c r="AR18" i="3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11" i="1"/>
  <c r="Z44" i="1"/>
  <c r="Y44" i="1"/>
  <c r="X44" i="1"/>
  <c r="W44" i="1"/>
  <c r="V44" i="1"/>
  <c r="V7" i="3" s="1"/>
  <c r="V19" i="3" s="1"/>
  <c r="U44" i="1"/>
  <c r="S44" i="1"/>
  <c r="S7" i="3" s="1"/>
  <c r="R44" i="1"/>
  <c r="Q44" i="1"/>
  <c r="P44" i="1"/>
  <c r="P7" i="3" s="1"/>
  <c r="O44" i="1"/>
  <c r="O7" i="3" s="1"/>
  <c r="N44" i="1"/>
  <c r="L44" i="1"/>
  <c r="L7" i="3" s="1"/>
  <c r="K44" i="1"/>
  <c r="K7" i="3" s="1"/>
  <c r="J44" i="1"/>
  <c r="H44" i="1"/>
  <c r="G44" i="1"/>
  <c r="G7" i="3" s="1"/>
  <c r="G19" i="3" s="1"/>
  <c r="F44" i="1"/>
  <c r="F7" i="3" s="1"/>
  <c r="E44" i="1"/>
  <c r="E7" i="3" s="1"/>
  <c r="D44" i="1"/>
  <c r="D7" i="3" s="1"/>
  <c r="C44" i="1"/>
  <c r="C7" i="3" s="1"/>
  <c r="B44" i="1"/>
  <c r="AS7" i="3" l="1"/>
  <c r="I19" i="3"/>
  <c r="H7" i="3"/>
  <c r="H19" i="3" s="1"/>
  <c r="X7" i="3"/>
  <c r="X19" i="3" s="1"/>
  <c r="W7" i="3"/>
  <c r="W19" i="3" s="1"/>
  <c r="U45" i="1"/>
  <c r="AA46" i="1" s="1"/>
  <c r="U7" i="3"/>
  <c r="Y7" i="3"/>
  <c r="Y19" i="3" s="1"/>
  <c r="Z7" i="3"/>
  <c r="Z19" i="3" s="1"/>
  <c r="Q7" i="3"/>
  <c r="Q19" i="3" s="1"/>
  <c r="N7" i="3"/>
  <c r="N45" i="1"/>
  <c r="T46" i="1" s="1"/>
  <c r="R7" i="3"/>
  <c r="R19" i="3" s="1"/>
  <c r="J7" i="3"/>
  <c r="J45" i="1"/>
  <c r="M46" i="1" s="1"/>
  <c r="B45" i="1"/>
  <c r="I46" i="1" s="1"/>
  <c r="AD44" i="1"/>
  <c r="AD7" i="3" s="1"/>
  <c r="AJ44" i="1"/>
  <c r="AI7" i="3" s="1"/>
  <c r="AK44" i="1"/>
  <c r="AJ7" i="3" s="1"/>
  <c r="AL44" i="1"/>
  <c r="AK7" i="3" s="1"/>
  <c r="AM44" i="1"/>
  <c r="AL7" i="3" s="1"/>
  <c r="B46" i="1" l="1"/>
  <c r="AB46" i="1"/>
  <c r="B50" i="1"/>
  <c r="N46" i="1"/>
  <c r="J46" i="1"/>
  <c r="U46" i="1"/>
  <c r="AP12" i="1"/>
  <c r="K2" i="5" l="1"/>
  <c r="AA19" i="3"/>
  <c r="B7" i="3"/>
  <c r="B19" i="3" s="1"/>
  <c r="V2" i="3"/>
  <c r="V3" i="3"/>
  <c r="K3" i="3"/>
  <c r="K2" i="3"/>
  <c r="W1" i="1"/>
  <c r="AS1" i="1" s="1"/>
  <c r="AP13" i="1"/>
  <c r="AL3" i="1"/>
  <c r="AL4" i="1"/>
  <c r="AP36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7" i="1"/>
  <c r="AP38" i="1"/>
  <c r="AP39" i="1"/>
  <c r="AP40" i="1"/>
  <c r="AP41" i="1"/>
  <c r="C19" i="3"/>
  <c r="E19" i="3"/>
  <c r="AN44" i="1"/>
  <c r="AM7" i="3" s="1"/>
  <c r="AO44" i="1"/>
  <c r="AN7" i="3" s="1"/>
  <c r="AG19" i="3"/>
  <c r="AH19" i="3"/>
  <c r="AL19" i="3" l="1"/>
  <c r="B24" i="3"/>
  <c r="AM19" i="3"/>
  <c r="AJ19" i="3"/>
  <c r="AN19" i="3"/>
  <c r="AF19" i="3"/>
  <c r="AP44" i="1"/>
  <c r="AI19" i="3"/>
  <c r="AD19" i="3"/>
  <c r="F19" i="3"/>
  <c r="U19" i="3"/>
  <c r="U20" i="3" s="1"/>
  <c r="AA21" i="3" s="1"/>
  <c r="O19" i="3"/>
  <c r="K19" i="3"/>
  <c r="S19" i="3"/>
  <c r="J19" i="3"/>
  <c r="D19" i="3"/>
  <c r="N19" i="3"/>
  <c r="L19" i="3"/>
  <c r="P19" i="3"/>
  <c r="U21" i="3" l="1"/>
  <c r="AB21" i="3"/>
  <c r="B25" i="3"/>
  <c r="AN46" i="1"/>
  <c r="AO7" i="3"/>
  <c r="AO19" i="3" s="1"/>
  <c r="AJ46" i="1"/>
  <c r="AL46" i="1"/>
  <c r="AM46" i="1"/>
  <c r="AK46" i="1"/>
  <c r="AO46" i="1"/>
  <c r="AK19" i="3"/>
  <c r="B20" i="3"/>
  <c r="I21" i="3" s="1"/>
  <c r="J20" i="3"/>
  <c r="M21" i="3" s="1"/>
  <c r="N20" i="3"/>
  <c r="T21" i="3" s="1"/>
  <c r="J21" i="3" l="1"/>
  <c r="B21" i="3"/>
  <c r="N21" i="3"/>
  <c r="AK21" i="3"/>
  <c r="AM21" i="3"/>
  <c r="AL21" i="3"/>
  <c r="AI21" i="3"/>
  <c r="AJ21" i="3"/>
  <c r="AN21" i="3"/>
</calcChain>
</file>

<file path=xl/sharedStrings.xml><?xml version="1.0" encoding="utf-8"?>
<sst xmlns="http://schemas.openxmlformats.org/spreadsheetml/2006/main" count="1727" uniqueCount="112">
  <si>
    <t>Sa:</t>
  </si>
  <si>
    <t>L</t>
  </si>
  <si>
    <t>SK</t>
  </si>
  <si>
    <t>SJ</t>
  </si>
  <si>
    <t>Natt</t>
  </si>
  <si>
    <t>Rodd</t>
  </si>
  <si>
    <t>D</t>
  </si>
  <si>
    <t>öv 15</t>
  </si>
  <si>
    <t>6_14</t>
  </si>
  <si>
    <t>1_5</t>
  </si>
  <si>
    <t>Anmärkning</t>
  </si>
  <si>
    <t>Sömn</t>
  </si>
  <si>
    <t>Träningsprogram</t>
  </si>
  <si>
    <t>Dag</t>
  </si>
  <si>
    <t>Km</t>
  </si>
  <si>
    <t>Pass</t>
  </si>
  <si>
    <t>Pulszon</t>
  </si>
  <si>
    <t>Övr</t>
  </si>
  <si>
    <t>St tr ant rep</t>
  </si>
  <si>
    <t>Rodd på vattnet</t>
  </si>
  <si>
    <t>Min</t>
  </si>
  <si>
    <t>Roddmaskin / -bassäng</t>
  </si>
  <si>
    <t>Löpn / Skidor / Cykel</t>
  </si>
  <si>
    <t>Sätt tid i minuter i den rutan som passar för dagens träningsform, och antal min spenderad i respektive pulszon.</t>
  </si>
  <si>
    <t>Namn:</t>
  </si>
  <si>
    <t>Vikt:</t>
  </si>
  <si>
    <t>Klass:</t>
  </si>
  <si>
    <t>Födelsedatum:</t>
  </si>
  <si>
    <t>Klubb:</t>
  </si>
  <si>
    <t>Svenska Roddförbundet</t>
  </si>
  <si>
    <t>Månad:</t>
  </si>
  <si>
    <t xml:space="preserve"> September</t>
  </si>
  <si>
    <t>Tid för sömn skrivs i tim. Vila förs i antal dagar.</t>
  </si>
  <si>
    <t>Kalle Karlsson</t>
  </si>
  <si>
    <t>Årslavarna</t>
  </si>
  <si>
    <t>HSA lv</t>
  </si>
  <si>
    <t xml:space="preserve">Träningsrapport </t>
  </si>
  <si>
    <t>Sammanställning Träningsrapport</t>
  </si>
  <si>
    <t>Mars</t>
  </si>
  <si>
    <t>Maj</t>
  </si>
  <si>
    <t>Juni</t>
  </si>
  <si>
    <t>Juli</t>
  </si>
  <si>
    <t>Pulszon (% av total volym)</t>
  </si>
  <si>
    <t>Sa tim:</t>
  </si>
  <si>
    <t>Sa aktivitet (tim)</t>
  </si>
  <si>
    <t>Sa aktivitet (%)</t>
  </si>
  <si>
    <t>Sept</t>
  </si>
  <si>
    <t>Okt</t>
  </si>
  <si>
    <t>Nov</t>
  </si>
  <si>
    <t>Dec</t>
  </si>
  <si>
    <t>Jan</t>
  </si>
  <si>
    <t>Feb</t>
  </si>
  <si>
    <t>Apr</t>
  </si>
  <si>
    <t>Aug</t>
  </si>
  <si>
    <t>sa sj,sk</t>
  </si>
  <si>
    <t>Instruktioner</t>
  </si>
  <si>
    <t>Träningsrapporter</t>
  </si>
  <si>
    <t>Sammanställning</t>
  </si>
  <si>
    <t>Träningsrapport</t>
  </si>
  <si>
    <t>sömn</t>
  </si>
  <si>
    <t>vikt</t>
  </si>
  <si>
    <t>Kropps-</t>
  </si>
  <si>
    <t>LiK</t>
  </si>
  <si>
    <t>LiL</t>
  </si>
  <si>
    <t>LiV</t>
  </si>
  <si>
    <t>Ki</t>
  </si>
  <si>
    <t>KiV</t>
  </si>
  <si>
    <t>Frånvaro</t>
  </si>
  <si>
    <t>/dag</t>
  </si>
  <si>
    <t>Närv.</t>
  </si>
  <si>
    <t>trän.</t>
  </si>
  <si>
    <t>D = Distans, LiL = Långintervall Lång, LiV = Långintervall Växel, LiK = Långintervall Kort, KiV = Kortintervall Växel, Ki = Kortintervall</t>
  </si>
  <si>
    <t>med.</t>
  </si>
  <si>
    <t>tot</t>
  </si>
  <si>
    <t>Tim</t>
  </si>
  <si>
    <t xml:space="preserve">SJ = Sjuk, </t>
  </si>
  <si>
    <t>SK = Skadad</t>
  </si>
  <si>
    <t>L = Ledig</t>
  </si>
  <si>
    <t xml:space="preserve">Jag använder pulsklocka </t>
  </si>
  <si>
    <t xml:space="preserve">Sätt tid i minuter i Närvaro av tränare </t>
  </si>
  <si>
    <t>Närvaro tränare</t>
  </si>
  <si>
    <t>% av tot trän.tid</t>
  </si>
  <si>
    <t>0 = ingen pulsklocka, 1 = jag loggar puls med pulsklocka, 2 = jag använder pulsklocka men loggar ej</t>
  </si>
  <si>
    <t xml:space="preserve">SJ = Sjukdag, </t>
  </si>
  <si>
    <t>SK = Skadedag</t>
  </si>
  <si>
    <t>Oktober</t>
  </si>
  <si>
    <t>November</t>
  </si>
  <si>
    <t>December</t>
  </si>
  <si>
    <t>Januari</t>
  </si>
  <si>
    <t>Februari</t>
  </si>
  <si>
    <t>April</t>
  </si>
  <si>
    <t>Augusti</t>
  </si>
  <si>
    <t>/mån</t>
  </si>
  <si>
    <t xml:space="preserve">1.  Denna Träningsrapport ska användas av alla som har för avsikt att kvalificera sig till, eller ingår i SR:s landslag. </t>
  </si>
  <si>
    <t xml:space="preserve">     Den mer djupgående analysen av träningsrapporten gör klubbtränare med aktiv.</t>
  </si>
  <si>
    <t>3.  Denna Excel-mall är optimerade för Excel2010, men fungerar med försämrad funktionalitet med andra kalkylprogram</t>
  </si>
  <si>
    <t>0= jag har ingen pulsklocka, 1= jag loggar pulsen, 2=jag använder pulsklocka men loggar ej</t>
  </si>
  <si>
    <t xml:space="preserve">      Bristande eller utebliven redovisning av träningsdagbok kan komma att innebära ökade deltagaravgifter vid läger, samlingar och tävlingar</t>
  </si>
  <si>
    <t>Rörlighet</t>
  </si>
  <si>
    <t>min</t>
  </si>
  <si>
    <r>
      <t xml:space="preserve">Exempel på struktur </t>
    </r>
    <r>
      <rPr>
        <sz val="12"/>
        <color rgb="FFFF0000"/>
        <rFont val="Arial"/>
        <family val="2"/>
      </rPr>
      <t>Förnamn</t>
    </r>
    <r>
      <rPr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>Efternamn</t>
    </r>
    <r>
      <rPr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>mmåå</t>
    </r>
    <r>
      <rPr>
        <sz val="12"/>
        <rFont val="Arial"/>
        <family val="2"/>
      </rPr>
      <t xml:space="preserve"> ex. Roddare Karlsson 0119</t>
    </r>
  </si>
  <si>
    <r>
      <t xml:space="preserve">4.  Fyll i </t>
    </r>
    <r>
      <rPr>
        <b/>
        <sz val="12"/>
        <color indexed="10"/>
        <rFont val="Arial"/>
        <family val="2"/>
      </rPr>
      <t>namn, klass för kommande säsong,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klu</t>
    </r>
    <r>
      <rPr>
        <b/>
        <sz val="12"/>
        <color rgb="FFFF0000"/>
        <rFont val="Arial"/>
        <family val="2"/>
      </rPr>
      <t>bb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och om du använder pulsklocka </t>
    </r>
    <r>
      <rPr>
        <sz val="12"/>
        <rFont val="Arial"/>
        <family val="2"/>
      </rPr>
      <t>under första fliken. Övriga flikar uppdateradas automatiskt.</t>
    </r>
  </si>
  <si>
    <r>
      <t xml:space="preserve">5. </t>
    </r>
    <r>
      <rPr>
        <b/>
        <sz val="12"/>
        <color rgb="FFFF0000"/>
        <rFont val="Arial"/>
        <family val="2"/>
      </rPr>
      <t>OBS!</t>
    </r>
    <r>
      <rPr>
        <sz val="12"/>
        <rFont val="Arial"/>
        <family val="2"/>
      </rPr>
      <t xml:space="preserve"> Spara filen där </t>
    </r>
    <r>
      <rPr>
        <b/>
        <sz val="12"/>
        <color rgb="FFFF0000"/>
        <rFont val="Arial"/>
        <family val="2"/>
      </rPr>
      <t>Namn, månad, år och träningsrapport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 xml:space="preserve">finns med. </t>
    </r>
    <r>
      <rPr>
        <b/>
        <sz val="12"/>
        <color rgb="FFFF0000"/>
        <rFont val="Arial"/>
        <family val="2"/>
      </rPr>
      <t>. Använd kommatecken när decimaler ska anges.</t>
    </r>
  </si>
  <si>
    <r>
      <t xml:space="preserve">8.  Fyll i </t>
    </r>
    <r>
      <rPr>
        <b/>
        <sz val="12"/>
        <color indexed="10"/>
        <rFont val="Arial"/>
        <family val="2"/>
      </rPr>
      <t>en flik för varje månad</t>
    </r>
    <r>
      <rPr>
        <sz val="12"/>
        <rFont val="Arial"/>
        <family val="2"/>
      </rPr>
      <t xml:space="preserve">. Ta </t>
    </r>
    <r>
      <rPr>
        <b/>
        <sz val="12"/>
        <color indexed="10"/>
        <rFont val="Arial"/>
        <family val="2"/>
      </rPr>
      <t>INTE</t>
    </r>
    <r>
      <rPr>
        <sz val="12"/>
        <rFont val="Arial"/>
        <family val="2"/>
      </rPr>
      <t xml:space="preserve"> bort någon flik, låt tomma/ej redovisade månader vara kvar.</t>
    </r>
  </si>
  <si>
    <r>
      <t xml:space="preserve">9.  Sista fliken är en </t>
    </r>
    <r>
      <rPr>
        <b/>
        <sz val="12"/>
        <color indexed="10"/>
        <rFont val="Arial"/>
        <family val="2"/>
      </rPr>
      <t>sammanställning</t>
    </r>
    <r>
      <rPr>
        <sz val="12"/>
        <rFont val="Arial"/>
        <family val="2"/>
      </rPr>
      <t xml:space="preserve"> för hela säsongen och uppdateras automatiskt </t>
    </r>
  </si>
  <si>
    <t>10.  Flera av fälten/cellerna i mallen är skyddade för att inte oavsiktligt ändras.</t>
  </si>
  <si>
    <t>11. Första fliken är ett exempel på hur mallen kan fyllas i och skall ersättas med aktuella träningstider</t>
  </si>
  <si>
    <t>12. Kontakta grenansvarig eller förbundskaptenen vid frågor om hur träningstiden skall redovisas</t>
  </si>
  <si>
    <r>
      <t xml:space="preserve">13. Skicka in </t>
    </r>
    <r>
      <rPr>
        <b/>
        <sz val="12"/>
        <color indexed="10"/>
        <rFont val="Arial"/>
        <family val="2"/>
      </rPr>
      <t>hela filen</t>
    </r>
    <r>
      <rPr>
        <sz val="12"/>
        <rFont val="Arial"/>
        <family val="2"/>
      </rPr>
      <t xml:space="preserve">/dokumentet </t>
    </r>
    <r>
      <rPr>
        <b/>
        <sz val="12"/>
        <color indexed="10"/>
        <rFont val="Arial"/>
        <family val="2"/>
      </rPr>
      <t>till klubbtränaren</t>
    </r>
    <r>
      <rPr>
        <b/>
        <sz val="12"/>
        <color rgb="FFFF0000"/>
        <rFont val="Arial"/>
        <family val="2"/>
      </rPr>
      <t>/klubbrepresentanten</t>
    </r>
  </si>
  <si>
    <r>
      <t xml:space="preserve">14. Klubbtränare/-representant lägger över dokument i tilldelad mapp i </t>
    </r>
    <r>
      <rPr>
        <b/>
        <sz val="12"/>
        <color rgb="FFFF0000"/>
        <rFont val="Arial"/>
        <family val="2"/>
      </rPr>
      <t>Dropbox</t>
    </r>
    <r>
      <rPr>
        <sz val="12"/>
        <rFont val="Arial"/>
        <family val="2"/>
      </rPr>
      <t xml:space="preserve"> senast 7 dagar efter varje månadsslut.</t>
    </r>
  </si>
  <si>
    <t>2.  Lär mer om hur du fyller i träningsrapporten på  www.rodd.se, LANDSLAG - Testrutiner, träning och kravanalyser.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</si>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</sst>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rgb="FF3366FF"/>
      <name val="Arial"/>
      <family val="2"/>
    </font>
    <font>
      <sz val="10"/>
      <color rgb="FF3366FF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66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9" applyNumberFormat="0" applyAlignment="0" applyProtection="0"/>
    <xf numFmtId="0" fontId="10" fillId="21" borderId="50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1" applyNumberFormat="0" applyFill="0" applyAlignment="0" applyProtection="0"/>
    <xf numFmtId="0" fontId="14" fillId="0" borderId="52" applyNumberFormat="0" applyFill="0" applyAlignment="0" applyProtection="0"/>
    <xf numFmtId="0" fontId="15" fillId="0" borderId="53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9" applyNumberFormat="0" applyAlignment="0" applyProtection="0"/>
    <xf numFmtId="0" fontId="17" fillId="0" borderId="54" applyNumberFormat="0" applyFill="0" applyAlignment="0" applyProtection="0"/>
    <xf numFmtId="0" fontId="2" fillId="0" borderId="0"/>
    <xf numFmtId="0" fontId="2" fillId="0" borderId="0"/>
    <xf numFmtId="0" fontId="2" fillId="22" borderId="55" applyNumberFormat="0" applyFont="0" applyAlignment="0" applyProtection="0"/>
    <xf numFmtId="0" fontId="18" fillId="20" borderId="56" applyNumberFormat="0" applyAlignment="0" applyProtection="0"/>
    <xf numFmtId="0" fontId="19" fillId="0" borderId="0" applyNumberFormat="0" applyFill="0" applyBorder="0" applyAlignment="0" applyProtection="0"/>
    <xf numFmtId="0" fontId="20" fillId="0" borderId="57" applyNumberFormat="0" applyFill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" fillId="0" borderId="0"/>
  </cellStyleXfs>
  <cellXfs count="30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164" fontId="2" fillId="25" borderId="3" xfId="0" applyNumberFormat="1" applyFont="1" applyFill="1" applyBorder="1" applyAlignment="1" applyProtection="1">
      <alignment horizontal="center" vertical="center"/>
    </xf>
    <xf numFmtId="164" fontId="2" fillId="25" borderId="2" xfId="0" applyNumberFormat="1" applyFont="1" applyFill="1" applyBorder="1" applyAlignment="1" applyProtection="1">
      <alignment horizontal="center" vertical="center"/>
    </xf>
    <xf numFmtId="0" fontId="1" fillId="25" borderId="13" xfId="0" applyFont="1" applyFill="1" applyBorder="1" applyAlignment="1" applyProtection="1">
      <alignment horizontal="center" vertical="center"/>
    </xf>
    <xf numFmtId="0" fontId="0" fillId="25" borderId="43" xfId="0" applyFill="1" applyBorder="1" applyAlignment="1" applyProtection="1">
      <alignment horizontal="center" vertical="center"/>
    </xf>
    <xf numFmtId="0" fontId="0" fillId="25" borderId="42" xfId="0" applyFill="1" applyBorder="1" applyAlignment="1" applyProtection="1">
      <alignment horizontal="center" vertical="center"/>
    </xf>
    <xf numFmtId="0" fontId="0" fillId="25" borderId="41" xfId="0" applyFill="1" applyBorder="1" applyAlignment="1" applyProtection="1">
      <alignment horizontal="center" vertical="center"/>
    </xf>
    <xf numFmtId="0" fontId="0" fillId="25" borderId="45" xfId="0" applyFill="1" applyBorder="1" applyAlignment="1" applyProtection="1">
      <alignment horizontal="center" vertical="center"/>
    </xf>
    <xf numFmtId="0" fontId="2" fillId="0" borderId="0" xfId="37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23" fillId="0" borderId="0" xfId="37" applyFont="1" applyProtection="1"/>
    <xf numFmtId="0" fontId="23" fillId="0" borderId="0" xfId="37" applyFont="1" applyFill="1" applyProtection="1"/>
    <xf numFmtId="0" fontId="4" fillId="0" borderId="0" xfId="0" applyFont="1" applyBorder="1" applyAlignment="1" applyProtection="1">
      <alignment horizontal="right"/>
    </xf>
    <xf numFmtId="0" fontId="25" fillId="0" borderId="0" xfId="37" applyFont="1" applyProtection="1"/>
    <xf numFmtId="0" fontId="26" fillId="0" borderId="0" xfId="37" applyFont="1" applyProtection="1"/>
    <xf numFmtId="0" fontId="4" fillId="0" borderId="0" xfId="37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0" xfId="37" applyFont="1" applyProtection="1"/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</xf>
    <xf numFmtId="0" fontId="0" fillId="24" borderId="42" xfId="0" applyFill="1" applyBorder="1" applyAlignment="1" applyProtection="1">
      <alignment horizontal="center" vertical="center"/>
    </xf>
    <xf numFmtId="0" fontId="0" fillId="23" borderId="42" xfId="0" applyFill="1" applyBorder="1" applyAlignment="1" applyProtection="1">
      <alignment horizontal="center" vertical="center"/>
    </xf>
    <xf numFmtId="0" fontId="0" fillId="27" borderId="42" xfId="0" applyFill="1" applyBorder="1" applyAlignment="1" applyProtection="1">
      <alignment horizontal="center" vertical="center"/>
    </xf>
    <xf numFmtId="0" fontId="0" fillId="26" borderId="42" xfId="0" applyFill="1" applyBorder="1" applyAlignment="1" applyProtection="1">
      <alignment horizontal="center" vertical="center"/>
    </xf>
    <xf numFmtId="0" fontId="0" fillId="28" borderId="42" xfId="0" applyFill="1" applyBorder="1" applyAlignment="1" applyProtection="1">
      <alignment horizontal="center" vertical="center"/>
    </xf>
    <xf numFmtId="0" fontId="2" fillId="25" borderId="42" xfId="0" applyFont="1" applyFill="1" applyBorder="1" applyAlignment="1" applyProtection="1">
      <alignment horizontal="center" vertical="center"/>
    </xf>
    <xf numFmtId="0" fontId="2" fillId="25" borderId="45" xfId="0" applyFont="1" applyFill="1" applyBorder="1" applyAlignment="1" applyProtection="1">
      <alignment horizontal="center" vertical="center"/>
    </xf>
    <xf numFmtId="0" fontId="1" fillId="30" borderId="13" xfId="0" applyFont="1" applyFill="1" applyBorder="1" applyAlignment="1" applyProtection="1">
      <alignment horizontal="center" vertical="center"/>
    </xf>
    <xf numFmtId="0" fontId="0" fillId="30" borderId="43" xfId="0" applyFill="1" applyBorder="1" applyAlignment="1" applyProtection="1">
      <alignment horizontal="center" vertical="center"/>
    </xf>
    <xf numFmtId="0" fontId="2" fillId="30" borderId="42" xfId="0" applyFont="1" applyFill="1" applyBorder="1" applyAlignment="1" applyProtection="1">
      <alignment horizontal="center" vertical="center"/>
    </xf>
    <xf numFmtId="0" fontId="2" fillId="30" borderId="45" xfId="0" applyFont="1" applyFill="1" applyBorder="1" applyAlignment="1" applyProtection="1">
      <alignment horizontal="center" vertical="center"/>
    </xf>
    <xf numFmtId="164" fontId="2" fillId="30" borderId="3" xfId="0" applyNumberFormat="1" applyFont="1" applyFill="1" applyBorder="1" applyAlignment="1" applyProtection="1">
      <alignment horizontal="center" vertical="center"/>
    </xf>
    <xf numFmtId="164" fontId="2" fillId="30" borderId="2" xfId="0" applyNumberFormat="1" applyFont="1" applyFill="1" applyBorder="1" applyAlignment="1" applyProtection="1">
      <alignment horizontal="center" vertical="center"/>
    </xf>
    <xf numFmtId="0" fontId="1" fillId="31" borderId="13" xfId="0" applyFont="1" applyFill="1" applyBorder="1" applyAlignment="1" applyProtection="1">
      <alignment horizontal="center" vertical="center"/>
    </xf>
    <xf numFmtId="0" fontId="0" fillId="31" borderId="43" xfId="0" applyFill="1" applyBorder="1" applyAlignment="1" applyProtection="1">
      <alignment horizontal="center" vertical="center"/>
    </xf>
    <xf numFmtId="0" fontId="2" fillId="31" borderId="42" xfId="0" applyFont="1" applyFill="1" applyBorder="1" applyAlignment="1" applyProtection="1">
      <alignment horizontal="center" vertical="center"/>
    </xf>
    <xf numFmtId="0" fontId="2" fillId="31" borderId="45" xfId="0" applyFont="1" applyFill="1" applyBorder="1" applyAlignment="1" applyProtection="1">
      <alignment horizontal="center" vertical="center"/>
    </xf>
    <xf numFmtId="164" fontId="2" fillId="31" borderId="7" xfId="0" applyNumberFormat="1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</xf>
    <xf numFmtId="0" fontId="2" fillId="25" borderId="16" xfId="0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2" fillId="25" borderId="19" xfId="0" applyFont="1" applyFill="1" applyBorder="1" applyAlignment="1" applyProtection="1">
      <alignment horizontal="center" vertical="center"/>
    </xf>
    <xf numFmtId="164" fontId="0" fillId="0" borderId="25" xfId="0" applyNumberFormat="1" applyFill="1" applyBorder="1" applyAlignment="1" applyProtection="1">
      <alignment horizontal="center" vertical="center"/>
    </xf>
    <xf numFmtId="164" fontId="0" fillId="0" borderId="42" xfId="0" applyNumberFormat="1" applyFill="1" applyBorder="1" applyAlignment="1" applyProtection="1">
      <alignment horizontal="center" vertical="center"/>
    </xf>
    <xf numFmtId="164" fontId="2" fillId="31" borderId="5" xfId="0" applyNumberFormat="1" applyFont="1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</xf>
    <xf numFmtId="164" fontId="27" fillId="25" borderId="5" xfId="0" applyNumberFormat="1" applyFont="1" applyFill="1" applyBorder="1" applyAlignment="1" applyProtection="1">
      <alignment horizontal="center" vertical="center"/>
    </xf>
    <xf numFmtId="0" fontId="2" fillId="25" borderId="58" xfId="0" applyFont="1" applyFill="1" applyBorder="1" applyAlignment="1" applyProtection="1">
      <alignment horizontal="center" vertical="center"/>
    </xf>
    <xf numFmtId="0" fontId="0" fillId="25" borderId="1" xfId="0" applyFill="1" applyBorder="1" applyAlignment="1" applyProtection="1">
      <alignment horizontal="center" vertical="center"/>
    </xf>
    <xf numFmtId="0" fontId="0" fillId="25" borderId="3" xfId="0" applyFill="1" applyBorder="1" applyAlignment="1" applyProtection="1">
      <alignment horizontal="center" vertical="center"/>
    </xf>
    <xf numFmtId="0" fontId="0" fillId="25" borderId="2" xfId="0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0" fillId="32" borderId="12" xfId="0" applyFill="1" applyBorder="1" applyAlignment="1" applyProtection="1">
      <alignment vertical="center"/>
    </xf>
    <xf numFmtId="0" fontId="0" fillId="32" borderId="46" xfId="0" applyFill="1" applyBorder="1" applyAlignment="1" applyProtection="1">
      <alignment horizontal="center" vertical="center"/>
    </xf>
    <xf numFmtId="0" fontId="0" fillId="32" borderId="13" xfId="0" applyFill="1" applyBorder="1" applyAlignment="1" applyProtection="1">
      <alignment horizontal="center" vertical="center"/>
    </xf>
    <xf numFmtId="0" fontId="0" fillId="32" borderId="4" xfId="0" applyFill="1" applyBorder="1" applyAlignment="1" applyProtection="1">
      <alignment horizontal="center" vertical="center"/>
    </xf>
    <xf numFmtId="0" fontId="2" fillId="32" borderId="8" xfId="0" applyFont="1" applyFill="1" applyBorder="1" applyAlignment="1" applyProtection="1">
      <alignment horizontal="center" vertical="center"/>
    </xf>
    <xf numFmtId="0" fontId="2" fillId="32" borderId="58" xfId="0" applyFont="1" applyFill="1" applyBorder="1" applyAlignment="1" applyProtection="1">
      <alignment horizontal="center" vertical="center"/>
    </xf>
    <xf numFmtId="0" fontId="1" fillId="32" borderId="13" xfId="0" applyFont="1" applyFill="1" applyBorder="1" applyAlignment="1" applyProtection="1">
      <alignment horizontal="center" vertical="center"/>
    </xf>
    <xf numFmtId="0" fontId="1" fillId="32" borderId="10" xfId="0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29" borderId="31" xfId="0" applyFill="1" applyBorder="1" applyAlignment="1" applyProtection="1">
      <alignment horizontal="center" vertical="center"/>
    </xf>
    <xf numFmtId="0" fontId="0" fillId="29" borderId="23" xfId="0" applyFill="1" applyBorder="1" applyAlignment="1" applyProtection="1">
      <alignment horizontal="center" vertical="center"/>
    </xf>
    <xf numFmtId="0" fontId="0" fillId="29" borderId="14" xfId="0" applyFill="1" applyBorder="1" applyAlignment="1" applyProtection="1">
      <alignment horizontal="center" vertical="center"/>
    </xf>
    <xf numFmtId="0" fontId="0" fillId="29" borderId="35" xfId="0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64" fontId="2" fillId="24" borderId="2" xfId="0" applyNumberFormat="1" applyFont="1" applyFill="1" applyBorder="1" applyAlignment="1" applyProtection="1">
      <alignment horizontal="center" vertical="center"/>
    </xf>
    <xf numFmtId="164" fontId="2" fillId="23" borderId="2" xfId="0" applyNumberFormat="1" applyFont="1" applyFill="1" applyBorder="1" applyAlignment="1" applyProtection="1">
      <alignment horizontal="center" vertical="center"/>
    </xf>
    <xf numFmtId="164" fontId="2" fillId="26" borderId="2" xfId="0" applyNumberFormat="1" applyFont="1" applyFill="1" applyBorder="1" applyAlignment="1" applyProtection="1">
      <alignment horizontal="center" vertical="center"/>
    </xf>
    <xf numFmtId="164" fontId="2" fillId="27" borderId="2" xfId="0" applyNumberFormat="1" applyFont="1" applyFill="1" applyBorder="1" applyAlignment="1" applyProtection="1">
      <alignment horizontal="center" vertical="center"/>
    </xf>
    <xf numFmtId="164" fontId="2" fillId="28" borderId="2" xfId="0" applyNumberFormat="1" applyFont="1" applyFill="1" applyBorder="1" applyAlignment="1" applyProtection="1">
      <alignment horizontal="center" vertical="center"/>
    </xf>
    <xf numFmtId="0" fontId="0" fillId="32" borderId="1" xfId="0" applyFill="1" applyBorder="1" applyAlignment="1" applyProtection="1">
      <alignment horizontal="center" vertical="center"/>
    </xf>
    <xf numFmtId="164" fontId="2" fillId="32" borderId="1" xfId="0" applyNumberFormat="1" applyFont="1" applyFill="1" applyBorder="1" applyAlignment="1" applyProtection="1">
      <alignment horizontal="center" vertical="center"/>
    </xf>
    <xf numFmtId="0" fontId="0" fillId="32" borderId="37" xfId="0" applyFill="1" applyBorder="1" applyAlignment="1" applyProtection="1">
      <alignment horizontal="center" vertical="center"/>
    </xf>
    <xf numFmtId="0" fontId="0" fillId="32" borderId="29" xfId="0" applyFill="1" applyBorder="1" applyAlignment="1" applyProtection="1">
      <alignment horizontal="center" vertical="center"/>
    </xf>
    <xf numFmtId="0" fontId="0" fillId="32" borderId="20" xfId="0" applyFill="1" applyBorder="1" applyAlignment="1" applyProtection="1">
      <alignment horizontal="center" vertical="center"/>
    </xf>
    <xf numFmtId="0" fontId="2" fillId="32" borderId="12" xfId="0" applyFont="1" applyFill="1" applyBorder="1" applyAlignment="1" applyProtection="1">
      <alignment horizontal="center" vertical="center"/>
    </xf>
    <xf numFmtId="0" fontId="0" fillId="32" borderId="8" xfId="0" applyFill="1" applyBorder="1" applyAlignment="1" applyProtection="1">
      <alignment horizontal="center" vertical="center"/>
    </xf>
    <xf numFmtId="0" fontId="2" fillId="32" borderId="46" xfId="0" applyFont="1" applyFill="1" applyBorder="1" applyAlignment="1" applyProtection="1">
      <alignment horizontal="center" vertical="center"/>
    </xf>
    <xf numFmtId="0" fontId="2" fillId="32" borderId="37" xfId="0" applyFont="1" applyFill="1" applyBorder="1" applyAlignment="1" applyProtection="1">
      <alignment horizontal="center" vertical="center"/>
    </xf>
    <xf numFmtId="165" fontId="1" fillId="28" borderId="4" xfId="43" applyNumberFormat="1" applyFont="1" applyFill="1" applyBorder="1" applyAlignment="1" applyProtection="1">
      <alignment horizontal="center" vertical="center"/>
    </xf>
    <xf numFmtId="165" fontId="1" fillId="24" borderId="42" xfId="43" applyNumberFormat="1" applyFont="1" applyFill="1" applyBorder="1" applyAlignment="1" applyProtection="1">
      <alignment horizontal="center" vertical="center"/>
    </xf>
    <xf numFmtId="165" fontId="1" fillId="23" borderId="42" xfId="43" applyNumberFormat="1" applyFont="1" applyFill="1" applyBorder="1" applyAlignment="1" applyProtection="1">
      <alignment horizontal="center" vertical="center"/>
    </xf>
    <xf numFmtId="165" fontId="1" fillId="27" borderId="42" xfId="43" applyNumberFormat="1" applyFont="1" applyFill="1" applyBorder="1" applyAlignment="1" applyProtection="1">
      <alignment horizontal="center" vertical="center"/>
    </xf>
    <xf numFmtId="165" fontId="1" fillId="26" borderId="42" xfId="43" applyNumberFormat="1" applyFont="1" applyFill="1" applyBorder="1" applyAlignment="1" applyProtection="1">
      <alignment horizontal="center" vertical="center"/>
    </xf>
    <xf numFmtId="165" fontId="1" fillId="28" borderId="42" xfId="43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2" fillId="25" borderId="18" xfId="0" applyFont="1" applyFill="1" applyBorder="1" applyAlignment="1" applyProtection="1">
      <alignment horizontal="center" vertical="center"/>
    </xf>
    <xf numFmtId="164" fontId="2" fillId="30" borderId="6" xfId="0" applyNumberFormat="1" applyFont="1" applyFill="1" applyBorder="1" applyAlignment="1" applyProtection="1">
      <alignment horizontal="center" vertical="center"/>
    </xf>
    <xf numFmtId="0" fontId="2" fillId="25" borderId="41" xfId="0" applyFont="1" applyFill="1" applyBorder="1" applyAlignment="1" applyProtection="1">
      <alignment horizontal="center" vertical="center"/>
    </xf>
    <xf numFmtId="0" fontId="2" fillId="30" borderId="47" xfId="0" applyFont="1" applyFill="1" applyBorder="1" applyAlignment="1" applyProtection="1">
      <alignment horizontal="center" vertical="center"/>
    </xf>
    <xf numFmtId="0" fontId="2" fillId="31" borderId="47" xfId="0" applyFont="1" applyFill="1" applyBorder="1" applyAlignment="1" applyProtection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</xf>
    <xf numFmtId="0" fontId="0" fillId="33" borderId="45" xfId="0" applyFill="1" applyBorder="1" applyAlignment="1" applyProtection="1">
      <alignment horizontal="center" vertical="center"/>
    </xf>
    <xf numFmtId="2" fontId="1" fillId="33" borderId="58" xfId="0" applyNumberFormat="1" applyFont="1" applyFill="1" applyBorder="1" applyAlignment="1" applyProtection="1">
      <alignment horizontal="center" vertical="center"/>
    </xf>
    <xf numFmtId="164" fontId="1" fillId="33" borderId="4" xfId="0" applyNumberFormat="1" applyFont="1" applyFill="1" applyBorder="1" applyAlignment="1" applyProtection="1">
      <alignment horizontal="center" vertical="center"/>
    </xf>
    <xf numFmtId="0" fontId="2" fillId="25" borderId="1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1" fillId="28" borderId="58" xfId="0" applyNumberFormat="1" applyFont="1" applyFill="1" applyBorder="1" applyAlignment="1" applyProtection="1">
      <alignment horizontal="center" vertical="center"/>
    </xf>
    <xf numFmtId="1" fontId="0" fillId="0" borderId="36" xfId="0" applyNumberFormat="1" applyFill="1" applyBorder="1" applyAlignment="1" applyProtection="1">
      <alignment horizontal="center" vertical="center"/>
      <protection locked="0"/>
    </xf>
    <xf numFmtId="0" fontId="2" fillId="32" borderId="4" xfId="0" applyFont="1" applyFill="1" applyBorder="1" applyAlignment="1" applyProtection="1">
      <alignment horizontal="center" vertical="center"/>
    </xf>
    <xf numFmtId="165" fontId="0" fillId="0" borderId="0" xfId="43" applyNumberFormat="1" applyFont="1" applyFill="1" applyBorder="1" applyAlignment="1" applyProtection="1">
      <alignment horizontal="center" vertical="center"/>
    </xf>
    <xf numFmtId="165" fontId="0" fillId="0" borderId="0" xfId="4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4" fontId="1" fillId="25" borderId="58" xfId="0" applyNumberFormat="1" applyFont="1" applyFill="1" applyBorder="1" applyAlignment="1" applyProtection="1">
      <alignment horizontal="center" vertical="center"/>
    </xf>
    <xf numFmtId="165" fontId="1" fillId="25" borderId="58" xfId="43" applyNumberFormat="1" applyFont="1" applyFill="1" applyBorder="1" applyAlignment="1" applyProtection="1">
      <alignment horizontal="center" vertical="center"/>
    </xf>
    <xf numFmtId="9" fontId="1" fillId="30" borderId="58" xfId="43" applyNumberFormat="1" applyFont="1" applyFill="1" applyBorder="1" applyAlignment="1" applyProtection="1">
      <alignment horizontal="center" vertical="center"/>
    </xf>
    <xf numFmtId="9" fontId="1" fillId="25" borderId="58" xfId="43" applyNumberFormat="1" applyFont="1" applyFill="1" applyBorder="1" applyAlignment="1" applyProtection="1">
      <alignment horizontal="center" vertical="center"/>
    </xf>
    <xf numFmtId="9" fontId="1" fillId="31" borderId="58" xfId="43" applyNumberFormat="1" applyFont="1" applyFill="1" applyBorder="1" applyAlignment="1" applyProtection="1">
      <alignment horizontal="center" vertical="center"/>
    </xf>
    <xf numFmtId="0" fontId="1" fillId="25" borderId="5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32" borderId="12" xfId="0" applyFill="1" applyBorder="1" applyAlignment="1" applyProtection="1">
      <alignment horizontal="center" vertical="center"/>
    </xf>
    <xf numFmtId="0" fontId="0" fillId="32" borderId="45" xfId="0" applyFill="1" applyBorder="1" applyAlignment="1" applyProtection="1">
      <alignment horizontal="center" vertical="center"/>
    </xf>
    <xf numFmtId="0" fontId="0" fillId="32" borderId="40" xfId="0" applyFill="1" applyBorder="1" applyAlignment="1" applyProtection="1">
      <alignment horizontal="center" vertical="center"/>
    </xf>
    <xf numFmtId="0" fontId="0" fillId="32" borderId="9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2" fillId="25" borderId="4" xfId="0" applyNumberFormat="1" applyFont="1" applyFill="1" applyBorder="1" applyAlignment="1" applyProtection="1">
      <alignment horizontal="center" vertical="center"/>
    </xf>
    <xf numFmtId="164" fontId="2" fillId="30" borderId="58" xfId="0" applyNumberFormat="1" applyFont="1" applyFill="1" applyBorder="1" applyAlignment="1" applyProtection="1">
      <alignment horizontal="center" vertical="center"/>
    </xf>
    <xf numFmtId="164" fontId="2" fillId="31" borderId="58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34" borderId="12" xfId="0" applyFont="1" applyFill="1" applyBorder="1" applyAlignment="1" applyProtection="1">
      <alignment vertical="center"/>
    </xf>
    <xf numFmtId="0" fontId="1" fillId="34" borderId="11" xfId="0" applyFont="1" applyFill="1" applyBorder="1" applyAlignment="1" applyProtection="1">
      <alignment horizontal="center" vertical="center"/>
    </xf>
    <xf numFmtId="0" fontId="1" fillId="34" borderId="10" xfId="0" applyFont="1" applyFill="1" applyBorder="1" applyAlignment="1" applyProtection="1">
      <alignment horizontal="center" vertical="center"/>
    </xf>
    <xf numFmtId="0" fontId="1" fillId="34" borderId="13" xfId="0" applyFont="1" applyFill="1" applyBorder="1" applyAlignment="1" applyProtection="1">
      <alignment horizontal="center" vertical="center"/>
    </xf>
    <xf numFmtId="0" fontId="3" fillId="34" borderId="42" xfId="0" applyFont="1" applyFill="1" applyBorder="1" applyAlignment="1" applyProtection="1">
      <alignment horizontal="center" vertical="center"/>
    </xf>
    <xf numFmtId="0" fontId="2" fillId="34" borderId="45" xfId="0" applyFont="1" applyFill="1" applyBorder="1" applyAlignment="1" applyProtection="1">
      <alignment horizontal="center" vertical="center"/>
    </xf>
    <xf numFmtId="164" fontId="2" fillId="34" borderId="3" xfId="0" applyNumberFormat="1" applyFont="1" applyFill="1" applyBorder="1" applyAlignment="1" applyProtection="1">
      <alignment horizontal="center" vertical="center"/>
    </xf>
    <xf numFmtId="164" fontId="2" fillId="34" borderId="2" xfId="0" applyNumberFormat="1" applyFont="1" applyFill="1" applyBorder="1" applyAlignment="1" applyProtection="1">
      <alignment horizontal="center" vertical="center"/>
    </xf>
    <xf numFmtId="164" fontId="2" fillId="34" borderId="1" xfId="0" applyNumberFormat="1" applyFont="1" applyFill="1" applyBorder="1" applyAlignment="1" applyProtection="1">
      <alignment horizontal="center" vertical="center"/>
    </xf>
    <xf numFmtId="0" fontId="3" fillId="34" borderId="48" xfId="0" applyFont="1" applyFill="1" applyBorder="1" applyAlignment="1" applyProtection="1">
      <alignment horizontal="center" vertical="center"/>
    </xf>
    <xf numFmtId="0" fontId="3" fillId="34" borderId="47" xfId="0" applyFont="1" applyFill="1" applyBorder="1" applyAlignment="1" applyProtection="1">
      <alignment horizontal="center" vertical="center"/>
    </xf>
    <xf numFmtId="164" fontId="2" fillId="34" borderId="7" xfId="0" applyNumberFormat="1" applyFont="1" applyFill="1" applyBorder="1" applyAlignment="1" applyProtection="1">
      <alignment horizontal="center" vertical="center"/>
    </xf>
    <xf numFmtId="164" fontId="2" fillId="34" borderId="6" xfId="0" applyNumberFormat="1" applyFont="1" applyFill="1" applyBorder="1" applyAlignment="1" applyProtection="1">
      <alignment horizontal="center" vertical="center"/>
    </xf>
    <xf numFmtId="164" fontId="2" fillId="34" borderId="58" xfId="0" applyNumberFormat="1" applyFont="1" applyFill="1" applyBorder="1" applyAlignment="1" applyProtection="1">
      <alignment horizontal="center" vertical="center"/>
    </xf>
    <xf numFmtId="9" fontId="1" fillId="34" borderId="58" xfId="43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32" borderId="4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29" borderId="35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33" borderId="45" xfId="0" applyFont="1" applyFill="1" applyBorder="1" applyAlignment="1" applyProtection="1">
      <alignment horizontal="center" vertical="center"/>
    </xf>
    <xf numFmtId="165" fontId="1" fillId="35" borderId="43" xfId="43" applyNumberFormat="1" applyFont="1" applyFill="1" applyBorder="1" applyAlignment="1" applyProtection="1">
      <alignment horizontal="center" vertical="center"/>
    </xf>
    <xf numFmtId="164" fontId="2" fillId="35" borderId="3" xfId="0" applyNumberFormat="1" applyFont="1" applyFill="1" applyBorder="1" applyAlignment="1" applyProtection="1">
      <alignment horizontal="center" vertical="center"/>
    </xf>
    <xf numFmtId="0" fontId="0" fillId="35" borderId="43" xfId="0" applyFill="1" applyBorder="1" applyAlignment="1" applyProtection="1">
      <alignment horizontal="center" vertical="center"/>
    </xf>
    <xf numFmtId="0" fontId="0" fillId="25" borderId="4" xfId="0" applyFill="1" applyBorder="1" applyAlignment="1" applyProtection="1">
      <alignment horizontal="center" vertical="center"/>
    </xf>
    <xf numFmtId="164" fontId="0" fillId="0" borderId="36" xfId="0" applyNumberFormat="1" applyFill="1" applyBorder="1" applyAlignment="1" applyProtection="1">
      <alignment horizontal="center" vertical="center"/>
      <protection locked="0"/>
    </xf>
    <xf numFmtId="9" fontId="1" fillId="28" borderId="4" xfId="43" applyNumberFormat="1" applyFont="1" applyFill="1" applyBorder="1" applyAlignment="1" applyProtection="1">
      <alignment horizontal="center" vertical="center"/>
    </xf>
    <xf numFmtId="0" fontId="0" fillId="25" borderId="16" xfId="0" applyFill="1" applyBorder="1" applyAlignment="1" applyProtection="1">
      <alignment horizontal="center" vertical="center"/>
    </xf>
    <xf numFmtId="0" fontId="0" fillId="25" borderId="15" xfId="0" applyFill="1" applyBorder="1" applyAlignment="1" applyProtection="1">
      <alignment horizontal="center" vertical="center"/>
    </xf>
    <xf numFmtId="0" fontId="1" fillId="25" borderId="1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 vertical="center"/>
    </xf>
    <xf numFmtId="0" fontId="3" fillId="34" borderId="17" xfId="0" applyFont="1" applyFill="1" applyBorder="1" applyAlignment="1" applyProtection="1">
      <alignment horizontal="center" vertical="center"/>
    </xf>
    <xf numFmtId="0" fontId="3" fillId="34" borderId="16" xfId="0" applyFont="1" applyFill="1" applyBorder="1" applyAlignment="1" applyProtection="1">
      <alignment horizontal="center" vertical="center"/>
    </xf>
    <xf numFmtId="0" fontId="3" fillId="34" borderId="15" xfId="0" applyFont="1" applyFill="1" applyBorder="1" applyAlignment="1" applyProtection="1">
      <alignment horizontal="center" vertical="center"/>
    </xf>
    <xf numFmtId="0" fontId="2" fillId="34" borderId="19" xfId="0" applyFont="1" applyFill="1" applyBorder="1" applyAlignment="1" applyProtection="1">
      <alignment horizontal="center" vertical="center"/>
    </xf>
    <xf numFmtId="0" fontId="0" fillId="30" borderId="17" xfId="0" applyFill="1" applyBorder="1" applyAlignment="1" applyProtection="1">
      <alignment horizontal="center" vertical="center"/>
    </xf>
    <xf numFmtId="0" fontId="2" fillId="30" borderId="16" xfId="0" applyFont="1" applyFill="1" applyBorder="1" applyAlignment="1" applyProtection="1">
      <alignment horizontal="center" vertical="center"/>
    </xf>
    <xf numFmtId="0" fontId="2" fillId="30" borderId="21" xfId="0" applyFont="1" applyFill="1" applyBorder="1" applyAlignment="1" applyProtection="1">
      <alignment horizontal="center" vertical="center"/>
    </xf>
    <xf numFmtId="0" fontId="2" fillId="30" borderId="19" xfId="0" applyFont="1" applyFill="1" applyBorder="1" applyAlignment="1" applyProtection="1">
      <alignment horizontal="center" vertical="center"/>
    </xf>
    <xf numFmtId="0" fontId="0" fillId="31" borderId="17" xfId="0" applyFill="1" applyBorder="1" applyAlignment="1" applyProtection="1">
      <alignment horizontal="center" vertical="center"/>
    </xf>
    <xf numFmtId="0" fontId="2" fillId="31" borderId="16" xfId="0" applyFont="1" applyFill="1" applyBorder="1" applyAlignment="1" applyProtection="1">
      <alignment horizontal="center" vertical="center"/>
    </xf>
    <xf numFmtId="0" fontId="2" fillId="31" borderId="15" xfId="0" applyFont="1" applyFill="1" applyBorder="1" applyAlignment="1" applyProtection="1">
      <alignment horizontal="center" vertical="center"/>
    </xf>
    <xf numFmtId="0" fontId="2" fillId="31" borderId="19" xfId="0" applyFont="1" applyFill="1" applyBorder="1" applyAlignment="1" applyProtection="1">
      <alignment horizontal="center" vertical="center"/>
    </xf>
    <xf numFmtId="0" fontId="0" fillId="35" borderId="17" xfId="0" applyFill="1" applyBorder="1" applyAlignment="1" applyProtection="1">
      <alignment horizontal="center" vertical="center"/>
    </xf>
    <xf numFmtId="0" fontId="0" fillId="24" borderId="16" xfId="0" applyFill="1" applyBorder="1" applyAlignment="1" applyProtection="1">
      <alignment horizontal="center" vertical="center"/>
    </xf>
    <xf numFmtId="0" fontId="0" fillId="23" borderId="16" xfId="0" applyFill="1" applyBorder="1" applyAlignment="1" applyProtection="1">
      <alignment horizontal="center" vertical="center"/>
    </xf>
    <xf numFmtId="0" fontId="0" fillId="27" borderId="16" xfId="0" applyFill="1" applyBorder="1" applyAlignment="1" applyProtection="1">
      <alignment horizontal="center" vertical="center"/>
    </xf>
    <xf numFmtId="0" fontId="0" fillId="26" borderId="16" xfId="0" applyFill="1" applyBorder="1" applyAlignment="1" applyProtection="1">
      <alignment horizontal="center" vertical="center"/>
    </xf>
    <xf numFmtId="0" fontId="0" fillId="28" borderId="16" xfId="0" applyFill="1" applyBorder="1" applyAlignment="1" applyProtection="1">
      <alignment horizontal="center" vertical="center"/>
    </xf>
    <xf numFmtId="164" fontId="2" fillId="25" borderId="1" xfId="0" applyNumberFormat="1" applyFont="1" applyFill="1" applyBorder="1" applyAlignment="1" applyProtection="1">
      <alignment horizontal="center" vertical="center"/>
    </xf>
    <xf numFmtId="1" fontId="1" fillId="25" borderId="4" xfId="0" applyNumberFormat="1" applyFont="1" applyFill="1" applyBorder="1" applyAlignment="1" applyProtection="1">
      <alignment horizontal="center" vertical="center"/>
    </xf>
    <xf numFmtId="164" fontId="2" fillId="34" borderId="9" xfId="0" applyNumberFormat="1" applyFont="1" applyFill="1" applyBorder="1" applyAlignment="1" applyProtection="1">
      <alignment horizontal="center" vertical="center"/>
    </xf>
    <xf numFmtId="164" fontId="2" fillId="30" borderId="1" xfId="0" applyNumberFormat="1" applyFont="1" applyFill="1" applyBorder="1" applyAlignment="1" applyProtection="1">
      <alignment horizontal="center" vertical="center"/>
    </xf>
    <xf numFmtId="164" fontId="2" fillId="31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164" fontId="1" fillId="25" borderId="3" xfId="0" applyNumberFormat="1" applyFont="1" applyFill="1" applyBorder="1" applyAlignment="1" applyProtection="1">
      <alignment horizontal="center" vertical="center"/>
    </xf>
    <xf numFmtId="164" fontId="1" fillId="25" borderId="2" xfId="0" applyNumberFormat="1" applyFont="1" applyFill="1" applyBorder="1" applyAlignment="1" applyProtection="1">
      <alignment horizontal="center" vertical="center"/>
    </xf>
    <xf numFmtId="164" fontId="1" fillId="25" borderId="1" xfId="0" applyNumberFormat="1" applyFont="1" applyFill="1" applyBorder="1" applyAlignment="1" applyProtection="1">
      <alignment horizontal="center" vertical="center"/>
    </xf>
    <xf numFmtId="1" fontId="1" fillId="25" borderId="3" xfId="0" applyNumberFormat="1" applyFon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</xf>
    <xf numFmtId="164" fontId="0" fillId="0" borderId="60" xfId="0" applyNumberFormat="1" applyFill="1" applyBorder="1" applyAlignment="1" applyProtection="1">
      <alignment horizontal="center" vertical="center"/>
    </xf>
    <xf numFmtId="164" fontId="0" fillId="0" borderId="61" xfId="0" applyNumberFormat="1" applyFill="1" applyBorder="1" applyAlignment="1" applyProtection="1">
      <alignment horizontal="center" vertical="center"/>
    </xf>
    <xf numFmtId="164" fontId="0" fillId="0" borderId="13" xfId="0" applyNumberFormat="1" applyFill="1" applyBorder="1" applyAlignment="1" applyProtection="1">
      <alignment horizontal="center" vertical="center"/>
    </xf>
    <xf numFmtId="164" fontId="0" fillId="0" borderId="59" xfId="0" applyNumberFormat="1" applyFill="1" applyBorder="1" applyAlignment="1" applyProtection="1">
      <alignment horizontal="center" vertical="center"/>
    </xf>
    <xf numFmtId="164" fontId="0" fillId="0" borderId="39" xfId="0" applyNumberFormat="1" applyFill="1" applyBorder="1" applyAlignment="1" applyProtection="1">
      <alignment horizontal="center" vertical="center"/>
    </xf>
    <xf numFmtId="164" fontId="29" fillId="0" borderId="0" xfId="0" applyNumberFormat="1" applyFont="1" applyFill="1" applyAlignment="1" applyProtection="1">
      <alignment vertical="center"/>
    </xf>
    <xf numFmtId="1" fontId="29" fillId="0" borderId="0" xfId="0" applyNumberFormat="1" applyFont="1" applyAlignment="1" applyProtection="1">
      <alignment vertical="center"/>
    </xf>
    <xf numFmtId="164" fontId="0" fillId="0" borderId="29" xfId="0" applyNumberFormat="1" applyFill="1" applyBorder="1" applyAlignment="1" applyProtection="1">
      <alignment horizontal="center" vertical="center"/>
    </xf>
    <xf numFmtId="164" fontId="0" fillId="0" borderId="24" xfId="0" applyNumberFormat="1" applyFill="1" applyBorder="1" applyAlignment="1" applyProtection="1">
      <alignment horizontal="center" vertical="center"/>
    </xf>
    <xf numFmtId="164" fontId="0" fillId="0" borderId="28" xfId="0" applyNumberFormat="1" applyFill="1" applyBorder="1" applyAlignment="1" applyProtection="1">
      <alignment horizontal="center" vertical="center"/>
    </xf>
    <xf numFmtId="164" fontId="0" fillId="0" borderId="26" xfId="0" applyNumberFormat="1" applyFill="1" applyBorder="1" applyAlignment="1" applyProtection="1">
      <alignment horizontal="center" vertical="center"/>
    </xf>
    <xf numFmtId="164" fontId="0" fillId="0" borderId="30" xfId="0" applyNumberFormat="1" applyFill="1" applyBorder="1" applyAlignment="1" applyProtection="1">
      <alignment horizontal="center" vertical="center"/>
    </xf>
    <xf numFmtId="164" fontId="0" fillId="0" borderId="46" xfId="0" applyNumberFormat="1" applyFill="1" applyBorder="1" applyAlignment="1" applyProtection="1">
      <alignment horizontal="center" vertical="center"/>
    </xf>
    <xf numFmtId="164" fontId="0" fillId="0" borderId="41" xfId="0" applyNumberFormat="1" applyFill="1" applyBorder="1" applyAlignment="1" applyProtection="1">
      <alignment horizontal="center" vertical="center"/>
    </xf>
    <xf numFmtId="164" fontId="0" fillId="0" borderId="45" xfId="0" applyNumberFormat="1" applyFill="1" applyBorder="1" applyAlignment="1" applyProtection="1">
      <alignment horizontal="center" vertical="center"/>
    </xf>
    <xf numFmtId="164" fontId="0" fillId="0" borderId="43" xfId="0" applyNumberForma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 applyProtection="1">
      <alignment horizontal="center" vertical="center"/>
    </xf>
    <xf numFmtId="164" fontId="1" fillId="28" borderId="0" xfId="0" applyNumberFormat="1" applyFont="1" applyFill="1" applyBorder="1" applyAlignment="1" applyProtection="1">
      <alignment horizontal="center" vertical="center"/>
    </xf>
    <xf numFmtId="165" fontId="1" fillId="28" borderId="0" xfId="43" applyNumberFormat="1" applyFont="1" applyFill="1" applyBorder="1" applyAlignment="1" applyProtection="1">
      <alignment horizontal="center" vertical="center"/>
    </xf>
    <xf numFmtId="9" fontId="1" fillId="28" borderId="0" xfId="43" applyNumberFormat="1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4" fillId="0" borderId="0" xfId="37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29" borderId="35" xfId="0" applyFont="1" applyFill="1" applyBorder="1" applyAlignment="1" applyProtection="1">
      <alignment horizontal="left" vertical="center"/>
      <protection locked="0"/>
    </xf>
    <xf numFmtId="14" fontId="0" fillId="29" borderId="27" xfId="0" applyNumberFormat="1" applyFill="1" applyBorder="1" applyAlignment="1" applyProtection="1">
      <alignment horizontal="left" vertical="center"/>
      <protection locked="0"/>
    </xf>
    <xf numFmtId="0" fontId="0" fillId="29" borderId="35" xfId="0" applyFill="1" applyBorder="1" applyAlignment="1" applyProtection="1">
      <alignment horizontal="left" vertical="center"/>
      <protection locked="0"/>
    </xf>
    <xf numFmtId="164" fontId="2" fillId="29" borderId="27" xfId="0" applyNumberFormat="1" applyFont="1" applyFill="1" applyBorder="1" applyAlignment="1" applyProtection="1">
      <alignment horizontal="left" vertical="center"/>
      <protection locked="0"/>
    </xf>
    <xf numFmtId="164" fontId="1" fillId="25" borderId="62" xfId="0" applyNumberFormat="1" applyFont="1" applyFill="1" applyBorder="1" applyAlignment="1" applyProtection="1">
      <alignment horizontal="center" vertical="center"/>
    </xf>
    <xf numFmtId="164" fontId="1" fillId="25" borderId="63" xfId="0" applyNumberFormat="1" applyFont="1" applyFill="1" applyBorder="1" applyAlignment="1" applyProtection="1">
      <alignment horizontal="center" vertical="center"/>
    </xf>
    <xf numFmtId="164" fontId="1" fillId="25" borderId="64" xfId="0" applyNumberFormat="1" applyFont="1" applyFill="1" applyBorder="1" applyAlignment="1" applyProtection="1">
      <alignment horizontal="center" vertical="center"/>
    </xf>
    <xf numFmtId="165" fontId="1" fillId="25" borderId="62" xfId="43" applyNumberFormat="1" applyFont="1" applyFill="1" applyBorder="1" applyAlignment="1" applyProtection="1">
      <alignment horizontal="center" vertical="center"/>
    </xf>
    <xf numFmtId="165" fontId="1" fillId="25" borderId="63" xfId="43" applyNumberFormat="1" applyFont="1" applyFill="1" applyBorder="1" applyAlignment="1" applyProtection="1">
      <alignment horizontal="center" vertical="center"/>
    </xf>
    <xf numFmtId="165" fontId="1" fillId="25" borderId="64" xfId="43" applyNumberFormat="1" applyFont="1" applyFill="1" applyBorder="1" applyAlignment="1" applyProtection="1">
      <alignment horizontal="center" vertical="center"/>
    </xf>
    <xf numFmtId="0" fontId="1" fillId="25" borderId="12" xfId="0" applyFont="1" applyFill="1" applyBorder="1" applyAlignment="1" applyProtection="1">
      <alignment horizontal="center" vertical="center"/>
    </xf>
    <xf numFmtId="0" fontId="1" fillId="25" borderId="11" xfId="0" applyFont="1" applyFill="1" applyBorder="1" applyAlignment="1" applyProtection="1">
      <alignment horizontal="center" vertical="center"/>
    </xf>
    <xf numFmtId="0" fontId="1" fillId="25" borderId="10" xfId="0" applyFont="1" applyFill="1" applyBorder="1" applyAlignment="1" applyProtection="1">
      <alignment horizontal="center" vertical="center"/>
    </xf>
    <xf numFmtId="165" fontId="1" fillId="34" borderId="62" xfId="43" applyNumberFormat="1" applyFont="1" applyFill="1" applyBorder="1" applyAlignment="1" applyProtection="1">
      <alignment horizontal="center" vertical="center"/>
    </xf>
    <xf numFmtId="165" fontId="1" fillId="34" borderId="63" xfId="43" applyNumberFormat="1" applyFont="1" applyFill="1" applyBorder="1" applyAlignment="1" applyProtection="1">
      <alignment horizontal="center" vertical="center"/>
    </xf>
    <xf numFmtId="165" fontId="1" fillId="34" borderId="64" xfId="43" applyNumberFormat="1" applyFont="1" applyFill="1" applyBorder="1" applyAlignment="1" applyProtection="1">
      <alignment horizontal="center" vertical="center"/>
    </xf>
    <xf numFmtId="165" fontId="1" fillId="30" borderId="62" xfId="43" applyNumberFormat="1" applyFont="1" applyFill="1" applyBorder="1" applyAlignment="1" applyProtection="1">
      <alignment horizontal="center" vertical="center"/>
    </xf>
    <xf numFmtId="165" fontId="1" fillId="30" borderId="63" xfId="43" applyNumberFormat="1" applyFont="1" applyFill="1" applyBorder="1" applyAlignment="1" applyProtection="1">
      <alignment horizontal="center" vertical="center"/>
    </xf>
    <xf numFmtId="165" fontId="1" fillId="30" borderId="64" xfId="43" applyNumberFormat="1" applyFont="1" applyFill="1" applyBorder="1" applyAlignment="1" applyProtection="1">
      <alignment horizontal="center" vertical="center"/>
    </xf>
    <xf numFmtId="164" fontId="1" fillId="34" borderId="62" xfId="0" applyNumberFormat="1" applyFont="1" applyFill="1" applyBorder="1" applyAlignment="1" applyProtection="1">
      <alignment horizontal="center" vertical="center"/>
    </xf>
    <xf numFmtId="164" fontId="1" fillId="34" borderId="63" xfId="0" applyNumberFormat="1" applyFont="1" applyFill="1" applyBorder="1" applyAlignment="1" applyProtection="1">
      <alignment horizontal="center" vertical="center"/>
    </xf>
    <xf numFmtId="164" fontId="1" fillId="34" borderId="64" xfId="0" applyNumberFormat="1" applyFont="1" applyFill="1" applyBorder="1" applyAlignment="1" applyProtection="1">
      <alignment horizontal="center" vertical="center"/>
    </xf>
    <xf numFmtId="164" fontId="1" fillId="30" borderId="62" xfId="0" applyNumberFormat="1" applyFont="1" applyFill="1" applyBorder="1" applyAlignment="1" applyProtection="1">
      <alignment horizontal="center" vertical="center"/>
    </xf>
    <xf numFmtId="164" fontId="1" fillId="30" borderId="63" xfId="0" applyNumberFormat="1" applyFont="1" applyFill="1" applyBorder="1" applyAlignment="1" applyProtection="1">
      <alignment horizontal="center" vertical="center"/>
    </xf>
    <xf numFmtId="164" fontId="1" fillId="30" borderId="64" xfId="0" applyNumberFormat="1" applyFont="1" applyFill="1" applyBorder="1" applyAlignment="1" applyProtection="1">
      <alignment horizontal="center" vertical="center"/>
    </xf>
    <xf numFmtId="164" fontId="1" fillId="31" borderId="62" xfId="0" applyNumberFormat="1" applyFont="1" applyFill="1" applyBorder="1" applyAlignment="1" applyProtection="1">
      <alignment horizontal="center" vertical="center"/>
    </xf>
    <xf numFmtId="164" fontId="1" fillId="31" borderId="63" xfId="0" applyNumberFormat="1" applyFont="1" applyFill="1" applyBorder="1" applyAlignment="1" applyProtection="1">
      <alignment horizontal="center" vertical="center"/>
    </xf>
    <xf numFmtId="164" fontId="1" fillId="31" borderId="64" xfId="0" applyNumberFormat="1" applyFont="1" applyFill="1" applyBorder="1" applyAlignment="1" applyProtection="1">
      <alignment horizontal="center" vertical="center"/>
    </xf>
    <xf numFmtId="165" fontId="1" fillId="31" borderId="62" xfId="43" applyNumberFormat="1" applyFont="1" applyFill="1" applyBorder="1" applyAlignment="1" applyProtection="1">
      <alignment horizontal="center" vertical="center"/>
    </xf>
    <xf numFmtId="165" fontId="1" fillId="31" borderId="63" xfId="43" applyNumberFormat="1" applyFont="1" applyFill="1" applyBorder="1" applyAlignment="1" applyProtection="1">
      <alignment horizontal="center" vertical="center"/>
    </xf>
    <xf numFmtId="165" fontId="1" fillId="31" borderId="64" xfId="43" applyNumberFormat="1" applyFont="1" applyFill="1" applyBorder="1" applyAlignment="1" applyProtection="1">
      <alignment horizontal="center" vertical="center"/>
    </xf>
    <xf numFmtId="0" fontId="2" fillId="29" borderId="27" xfId="0" applyFont="1" applyFill="1" applyBorder="1" applyAlignment="1" applyProtection="1">
      <alignment horizontal="left" vertical="center"/>
      <protection locked="0"/>
    </xf>
    <xf numFmtId="0" fontId="1" fillId="30" borderId="12" xfId="0" applyFont="1" applyFill="1" applyBorder="1" applyAlignment="1" applyProtection="1">
      <alignment horizontal="center" vertical="center"/>
    </xf>
    <xf numFmtId="0" fontId="1" fillId="30" borderId="11" xfId="0" applyFont="1" applyFill="1" applyBorder="1" applyAlignment="1" applyProtection="1">
      <alignment horizontal="center" vertical="center"/>
    </xf>
    <xf numFmtId="0" fontId="1" fillId="31" borderId="12" xfId="0" applyFont="1" applyFill="1" applyBorder="1" applyAlignment="1" applyProtection="1">
      <alignment horizontal="center" vertical="center"/>
    </xf>
    <xf numFmtId="0" fontId="1" fillId="31" borderId="1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14" fontId="0" fillId="0" borderId="27" xfId="0" applyNumberForma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1" fillId="31" borderId="10" xfId="0" applyFont="1" applyFill="1" applyBorder="1" applyAlignment="1" applyProtection="1">
      <alignment horizontal="center" vertic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ormal" xfId="0" builtinId="0"/>
    <cellStyle name="Normal 2" xfId="36" xr:uid="{00000000-0005-0000-0000-000024000000}"/>
    <cellStyle name="Normal 3" xfId="37" xr:uid="{00000000-0005-0000-0000-000025000000}"/>
    <cellStyle name="Note" xfId="38" xr:uid="{00000000-0005-0000-0000-000026000000}"/>
    <cellStyle name="Output" xfId="39" xr:uid="{00000000-0005-0000-0000-000027000000}"/>
    <cellStyle name="Procent" xfId="43" builtinId="5"/>
    <cellStyle name="Standaard 2" xfId="44" xr:uid="{016B1B4F-9001-42B7-8234-5217F1D25155}"/>
    <cellStyle name="Title" xfId="40" xr:uid="{00000000-0005-0000-0000-000029000000}"/>
    <cellStyle name="Total" xfId="41" xr:uid="{00000000-0005-0000-0000-00002A000000}"/>
    <cellStyle name="Warning Text" xfId="42" xr:uid="{00000000-0005-0000-0000-00002B000000}"/>
  </cellStyles>
  <dxfs count="0"/>
  <tableStyles count="0" defaultTableStyle="TableStyleMedium9" defaultPivotStyle="PivotStyleLight16"/>
  <colors>
    <mruColors>
      <color rgb="FF0066CC"/>
      <color rgb="FFFF99FF"/>
      <color rgb="FF99FF66"/>
      <color rgb="FFFFFFCC"/>
      <color rgb="FFFFFF99"/>
      <color rgb="FFFFFFFF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200"/>
              <a:t>Träningstimmar per aktivitet </a:t>
            </a:r>
          </a:p>
        </c:rich>
      </c:tx>
      <c:layout>
        <c:manualLayout>
          <c:xMode val="edge"/>
          <c:yMode val="edge"/>
          <c:x val="0.24601784954906997"/>
          <c:y val="2.785241009301535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8075791451994427"/>
          <c:w val="1"/>
          <c:h val="0.69336191713259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F15-478A-9FF5-554C479FF3B9}"/>
              </c:ext>
            </c:extLst>
          </c:dPt>
          <c:dPt>
            <c:idx val="1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1F15-478A-9FF5-554C479FF3B9}"/>
              </c:ext>
            </c:extLst>
          </c:dPt>
          <c:dPt>
            <c:idx val="2"/>
            <c:bubble3D val="0"/>
            <c:spPr>
              <a:solidFill>
                <a:srgbClr val="99FF66"/>
              </a:solidFill>
            </c:spPr>
            <c:extLst>
              <c:ext xmlns:c16="http://schemas.microsoft.com/office/drawing/2014/chart" uri="{C3380CC4-5D6E-409C-BE32-E72D297353CC}">
                <c16:uniqueId val="{00000005-1F15-478A-9FF5-554C479FF3B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F15-478A-9FF5-554C479FF3B9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9-1F15-478A-9FF5-554C479FF3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(Sammanställning!$B$5,Sammanställning!$K$5,Sammanställning!$N$5,Sammanställning!$U$5,Sammanställning!$AB$5)</c:f>
              <c:strCache>
                <c:ptCount val="5"/>
                <c:pt idx="0">
                  <c:v>Rodd på vattnet</c:v>
                </c:pt>
                <c:pt idx="1">
                  <c:v>St tr ant rep</c:v>
                </c:pt>
                <c:pt idx="2">
                  <c:v>Löpn / Skidor / Cykel</c:v>
                </c:pt>
                <c:pt idx="3">
                  <c:v>Roddmaskin / -bassäng</c:v>
                </c:pt>
                <c:pt idx="4">
                  <c:v>Övr</c:v>
                </c:pt>
              </c:strCache>
            </c:strRef>
          </c:cat>
          <c:val>
            <c:numRef>
              <c:f>(Sammanställning!$B$20,Sammanställning!$J$20,Sammanställning!$N$20,Sammanställning!$U$20,Sammanställning!$AB$20)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15-478A-9FF5-554C479FF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3083781194017411E-2"/>
          <c:y val="0.8970917944467468"/>
          <c:w val="0.9412537321723673"/>
          <c:h val="9.7909932311092712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zero"/>
    <c:showDLblsOverMax val="0"/>
  </c:chart>
  <c:spPr>
    <a:gradFill>
      <a:gsLst>
        <a:gs pos="0">
          <a:schemeClr val="tx2">
            <a:lumMod val="20000"/>
            <a:lumOff val="8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4803149606299379" l="0.70866141732283661" r="0.70866141732283661" t="0.74803149606299379" header="0.31496062992126139" footer="0.314960629921261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Träningstid per månad</a:t>
            </a:r>
          </a:p>
        </c:rich>
      </c:tx>
      <c:layout>
        <c:manualLayout>
          <c:xMode val="edge"/>
          <c:yMode val="edge"/>
          <c:x val="0.35766602508019835"/>
          <c:y val="2.60586466426796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837212015164787E-2"/>
          <c:y val="0.11673794416879503"/>
          <c:w val="0.81870555506404386"/>
          <c:h val="0.7048214486816915"/>
        </c:manualLayout>
      </c:layout>
      <c:barChart>
        <c:barDir val="col"/>
        <c:grouping val="clustered"/>
        <c:varyColors val="0"/>
        <c:ser>
          <c:idx val="1"/>
          <c:order val="1"/>
          <c:tx>
            <c:v>Ledig dag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strRef>
              <c:f>Sammanställning!$A$7:$A$18</c:f>
              <c:strCache>
                <c:ptCount val="12"/>
                <c:pt idx="0">
                  <c:v>Sept</c:v>
                </c:pt>
                <c:pt idx="1">
                  <c:v>Okt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Mars</c:v>
                </c:pt>
                <c:pt idx="7">
                  <c:v>Apr</c:v>
                </c:pt>
                <c:pt idx="8">
                  <c:v>Maj</c:v>
                </c:pt>
                <c:pt idx="9">
                  <c:v>Juni</c:v>
                </c:pt>
                <c:pt idx="10">
                  <c:v>Juli</c:v>
                </c:pt>
                <c:pt idx="11">
                  <c:v>Aug</c:v>
                </c:pt>
              </c:strCache>
            </c:strRef>
          </c:cat>
          <c:val>
            <c:numRef>
              <c:f>Sammanställning!$AH$7:$AH$18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6-4B8D-A923-BE1BD4CCA0CC}"/>
            </c:ext>
          </c:extLst>
        </c:ser>
        <c:ser>
          <c:idx val="2"/>
          <c:order val="2"/>
          <c:tx>
            <c:v>Sjuk-/Skaddag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Sammanställning!$AR$7:$AR$18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6-4B8D-A923-BE1BD4CCA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81472"/>
        <c:axId val="313383040"/>
      </c:barChart>
      <c:lineChart>
        <c:grouping val="standard"/>
        <c:varyColors val="0"/>
        <c:ser>
          <c:idx val="0"/>
          <c:order val="0"/>
          <c:tx>
            <c:v>Trän. Tim</c:v>
          </c:tx>
          <c:marker>
            <c:symbol val="none"/>
          </c:marker>
          <c:cat>
            <c:strRef>
              <c:f>Sammanställning!$A$7:$A$18</c:f>
              <c:strCache>
                <c:ptCount val="12"/>
                <c:pt idx="0">
                  <c:v>Sept</c:v>
                </c:pt>
                <c:pt idx="1">
                  <c:v>Okt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Mars</c:v>
                </c:pt>
                <c:pt idx="7">
                  <c:v>Apr</c:v>
                </c:pt>
                <c:pt idx="8">
                  <c:v>Maj</c:v>
                </c:pt>
                <c:pt idx="9">
                  <c:v>Juni</c:v>
                </c:pt>
                <c:pt idx="10">
                  <c:v>Juli</c:v>
                </c:pt>
                <c:pt idx="11">
                  <c:v>Aug</c:v>
                </c:pt>
              </c:strCache>
            </c:strRef>
          </c:cat>
          <c:val>
            <c:numRef>
              <c:f>Sammanställning!$AD$7:$AD$18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EF6-4B8D-A923-BE1BD4CCA0CC}"/>
            </c:ext>
          </c:extLst>
        </c:ser>
        <c:ser>
          <c:idx val="3"/>
          <c:order val="3"/>
          <c:tx>
            <c:v>Närvaro tränare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Sammanställning!$AS$7:$AS$18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F6-4B8D-A923-BE1BD4CCA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79512"/>
        <c:axId val="313380688"/>
      </c:lineChart>
      <c:catAx>
        <c:axId val="31337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13380688"/>
        <c:crosses val="autoZero"/>
        <c:auto val="1"/>
        <c:lblAlgn val="ctr"/>
        <c:lblOffset val="100"/>
        <c:tickLblSkip val="1"/>
        <c:noMultiLvlLbl val="0"/>
      </c:catAx>
      <c:valAx>
        <c:axId val="313380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b="0"/>
                  <a:t>Tim/månad</a:t>
                </a:r>
              </a:p>
            </c:rich>
          </c:tx>
          <c:layout>
            <c:manualLayout>
              <c:xMode val="edge"/>
              <c:yMode val="edge"/>
              <c:x val="3.4355820844764158E-3"/>
              <c:y val="0.36020292629712303"/>
            </c:manualLayout>
          </c:layout>
          <c:overlay val="0"/>
        </c:title>
        <c:numFmt formatCode="0" sourceLinked="0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13379512"/>
        <c:crosses val="autoZero"/>
        <c:crossBetween val="between"/>
      </c:valAx>
      <c:catAx>
        <c:axId val="31338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3383040"/>
        <c:crosses val="autoZero"/>
        <c:auto val="1"/>
        <c:lblAlgn val="ctr"/>
        <c:lblOffset val="100"/>
        <c:noMultiLvlLbl val="0"/>
      </c:catAx>
      <c:valAx>
        <c:axId val="313383040"/>
        <c:scaling>
          <c:orientation val="minMax"/>
          <c:max val="30"/>
          <c:min val="0"/>
        </c:scaling>
        <c:delete val="0"/>
        <c:axPos val="r"/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Antal dagar</a:t>
                </a:r>
              </a:p>
            </c:rich>
          </c:tx>
          <c:layout>
            <c:manualLayout>
              <c:xMode val="edge"/>
              <c:yMode val="edge"/>
              <c:x val="0.95603369803493665"/>
              <c:y val="0.3883804300900745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crossAx val="313381472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4776202974628189E-2"/>
          <c:y val="0.92442578783612317"/>
          <c:w val="0.7593359421075907"/>
          <c:h val="6.058196789609662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spPr>
    <a:gradFill>
      <a:gsLst>
        <a:gs pos="0">
          <a:schemeClr val="tx2">
            <a:lumMod val="20000"/>
            <a:lumOff val="8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55" l="0.25" r="0.25" t="0.750000000000001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200"/>
              <a:t>% av</a:t>
            </a:r>
            <a:r>
              <a:rPr lang="sv-SE" sz="1200" baseline="0"/>
              <a:t> total </a:t>
            </a:r>
            <a:r>
              <a:rPr lang="sv-SE" sz="1200"/>
              <a:t>träningstid i respektive</a:t>
            </a:r>
            <a:r>
              <a:rPr lang="sv-SE" sz="1200" baseline="0"/>
              <a:t> pulszon</a:t>
            </a:r>
            <a:r>
              <a:rPr lang="sv-SE" sz="1200"/>
              <a:t> </a:t>
            </a:r>
          </a:p>
        </c:rich>
      </c:tx>
      <c:layout>
        <c:manualLayout>
          <c:xMode val="edge"/>
          <c:yMode val="edge"/>
          <c:x val="0.17789436788167282"/>
          <c:y val="2.511468675111263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8456231185780023"/>
          <c:w val="1"/>
          <c:h val="0.69336191713259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66CC"/>
              </a:solidFill>
            </c:spPr>
            <c:extLst>
              <c:ext xmlns:c16="http://schemas.microsoft.com/office/drawing/2014/chart" uri="{C3380CC4-5D6E-409C-BE32-E72D297353CC}">
                <c16:uniqueId val="{00000001-988D-4E1A-A0E6-34FC75EECE9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88D-4E1A-A0E6-34FC75EECE9F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988D-4E1A-A0E6-34FC75EECE9F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88D-4E1A-A0E6-34FC75EECE9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988D-4E1A-A0E6-34FC75EECE9F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B-988D-4E1A-A0E6-34FC75EECE9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Sammanställning!$AI$6:$AN$6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Sammanställning!$AI$21:$AN$21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8D-4E1A-A0E6-34FC75EECE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chemeClr val="tx2">
            <a:lumMod val="20000"/>
            <a:lumOff val="8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4803149606299379" l="0.70866141732283661" r="0.70866141732283661" t="0.74803149606299379" header="0.31496062992126139" footer="0.31496062992126139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33</xdr:row>
      <xdr:rowOff>95250</xdr:rowOff>
    </xdr:from>
    <xdr:to>
      <xdr:col>8</xdr:col>
      <xdr:colOff>19050</xdr:colOff>
      <xdr:row>48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71475" y="6029325"/>
          <a:ext cx="4524375" cy="2409825"/>
        </a:xfrm>
        <a:prstGeom prst="downArrow">
          <a:avLst>
            <a:gd name="adj1" fmla="val 50000"/>
            <a:gd name="adj2" fmla="val 640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409575</xdr:colOff>
      <xdr:row>33</xdr:row>
      <xdr:rowOff>28575</xdr:rowOff>
    </xdr:from>
    <xdr:to>
      <xdr:col>12</xdr:col>
      <xdr:colOff>247650</xdr:colOff>
      <xdr:row>48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505575" y="6734175"/>
          <a:ext cx="1104900" cy="2400300"/>
        </a:xfrm>
        <a:prstGeom prst="downArrow">
          <a:avLst>
            <a:gd name="adj1" fmla="val 50000"/>
            <a:gd name="adj2" fmla="val 18455"/>
          </a:avLst>
        </a:prstGeom>
        <a:solidFill>
          <a:srgbClr val="00B0F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37043</xdr:colOff>
      <xdr:row>27</xdr:row>
      <xdr:rowOff>37200</xdr:rowOff>
    </xdr:from>
    <xdr:to>
      <xdr:col>12</xdr:col>
      <xdr:colOff>428625</xdr:colOff>
      <xdr:row>55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65167</xdr:colOff>
      <xdr:row>27</xdr:row>
      <xdr:rowOff>36379</xdr:rowOff>
    </xdr:from>
    <xdr:to>
      <xdr:col>42</xdr:col>
      <xdr:colOff>349250</xdr:colOff>
      <xdr:row>55</xdr:row>
      <xdr:rowOff>43521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472236</xdr:colOff>
      <xdr:row>27</xdr:row>
      <xdr:rowOff>36379</xdr:rowOff>
    </xdr:from>
    <xdr:to>
      <xdr:col>26</xdr:col>
      <xdr:colOff>470621</xdr:colOff>
      <xdr:row>55</xdr:row>
      <xdr:rowOff>43522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opLeftCell="A16" zoomScaleNormal="100" workbookViewId="0">
      <selection activeCell="T7" sqref="T7"/>
    </sheetView>
  </sheetViews>
  <sheetFormatPr defaultColWidth="9.08984375" defaultRowHeight="12.5" x14ac:dyDescent="0.25"/>
  <cols>
    <col min="1" max="10" width="9.08984375" style="37"/>
    <col min="11" max="11" width="9.90625" style="37" customWidth="1"/>
    <col min="12" max="16384" width="9.08984375" style="37"/>
  </cols>
  <sheetData>
    <row r="1" spans="1:19" ht="20" x14ac:dyDescent="0.4">
      <c r="A1" s="255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5.5" x14ac:dyDescent="0.35">
      <c r="B2" s="39"/>
      <c r="C2" s="39"/>
      <c r="D2" s="39"/>
      <c r="E2" s="39"/>
      <c r="F2" s="39"/>
      <c r="G2" s="39"/>
      <c r="H2" s="39"/>
      <c r="J2" s="42" t="s">
        <v>58</v>
      </c>
      <c r="K2" s="39" t="str">
        <f>Sammanställning!U1</f>
        <v>2020-2021</v>
      </c>
      <c r="L2" s="39"/>
      <c r="M2" s="39"/>
      <c r="N2" s="39"/>
      <c r="O2" s="39"/>
      <c r="P2" s="39"/>
      <c r="Q2" s="39"/>
      <c r="R2" s="39"/>
      <c r="S2" s="39"/>
    </row>
    <row r="3" spans="1:19" ht="13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5" x14ac:dyDescent="0.35">
      <c r="A4" s="39" t="s">
        <v>55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5.5" x14ac:dyDescent="0.35">
      <c r="A5" s="40" t="s">
        <v>93</v>
      </c>
    </row>
    <row r="6" spans="1:19" s="44" customFormat="1" ht="15.5" x14ac:dyDescent="0.35">
      <c r="A6" s="40" t="s">
        <v>94</v>
      </c>
    </row>
    <row r="7" spans="1:19" s="44" customFormat="1" ht="15.5" x14ac:dyDescent="0.35">
      <c r="A7" s="43"/>
    </row>
    <row r="8" spans="1:19" s="44" customFormat="1" ht="15.5" x14ac:dyDescent="0.35">
      <c r="A8" s="40" t="s">
        <v>110</v>
      </c>
    </row>
    <row r="9" spans="1:19" s="44" customFormat="1" ht="15.5" x14ac:dyDescent="0.35">
      <c r="A9" s="43"/>
    </row>
    <row r="10" spans="1:19" ht="15.5" x14ac:dyDescent="0.35">
      <c r="A10" s="40" t="s">
        <v>95</v>
      </c>
    </row>
    <row r="11" spans="1:19" ht="15.5" x14ac:dyDescent="0.35">
      <c r="A11" s="40"/>
    </row>
    <row r="12" spans="1:19" ht="15.5" x14ac:dyDescent="0.35">
      <c r="A12" s="40" t="s">
        <v>101</v>
      </c>
    </row>
    <row r="13" spans="1:19" ht="15.5" x14ac:dyDescent="0.35">
      <c r="A13" s="40" t="s">
        <v>96</v>
      </c>
    </row>
    <row r="14" spans="1:19" ht="15.5" x14ac:dyDescent="0.35">
      <c r="A14" s="40"/>
    </row>
    <row r="15" spans="1:19" ht="15.5" x14ac:dyDescent="0.35">
      <c r="A15" s="40" t="s">
        <v>102</v>
      </c>
    </row>
    <row r="16" spans="1:19" ht="15.5" x14ac:dyDescent="0.35">
      <c r="A16" s="40" t="s">
        <v>100</v>
      </c>
    </row>
    <row r="17" spans="1:1" ht="15.5" x14ac:dyDescent="0.35">
      <c r="A17" s="40"/>
    </row>
    <row r="18" spans="1:1" ht="15.5" x14ac:dyDescent="0.35">
      <c r="A18" s="40" t="s">
        <v>103</v>
      </c>
    </row>
    <row r="19" spans="1:1" ht="15.5" x14ac:dyDescent="0.35">
      <c r="A19" s="40"/>
    </row>
    <row r="20" spans="1:1" ht="15.5" x14ac:dyDescent="0.35">
      <c r="A20" s="40" t="s">
        <v>104</v>
      </c>
    </row>
    <row r="21" spans="1:1" ht="15.5" x14ac:dyDescent="0.35">
      <c r="A21" s="40"/>
    </row>
    <row r="22" spans="1:1" s="47" customFormat="1" ht="15.5" x14ac:dyDescent="0.35">
      <c r="A22" s="40" t="s">
        <v>105</v>
      </c>
    </row>
    <row r="23" spans="1:1" s="47" customFormat="1" ht="15.5" x14ac:dyDescent="0.35">
      <c r="A23" s="40"/>
    </row>
    <row r="24" spans="1:1" ht="15.5" x14ac:dyDescent="0.35">
      <c r="A24" s="40" t="s">
        <v>106</v>
      </c>
    </row>
    <row r="25" spans="1:1" ht="15.5" x14ac:dyDescent="0.35">
      <c r="A25" s="40"/>
    </row>
    <row r="26" spans="1:1" ht="15.5" x14ac:dyDescent="0.35">
      <c r="A26" s="40" t="s">
        <v>107</v>
      </c>
    </row>
    <row r="28" spans="1:1" ht="15.5" x14ac:dyDescent="0.35">
      <c r="A28" s="40" t="s">
        <v>108</v>
      </c>
    </row>
    <row r="30" spans="1:1" ht="15.5" x14ac:dyDescent="0.35">
      <c r="A30" s="41" t="s">
        <v>109</v>
      </c>
    </row>
    <row r="31" spans="1:1" ht="15.5" x14ac:dyDescent="0.35">
      <c r="A31" s="40" t="s">
        <v>97</v>
      </c>
    </row>
    <row r="33" spans="5:13" ht="15.5" x14ac:dyDescent="0.35">
      <c r="E33" s="45" t="s">
        <v>56</v>
      </c>
      <c r="K33" s="256" t="s">
        <v>57</v>
      </c>
      <c r="L33" s="256"/>
      <c r="M33" s="256"/>
    </row>
  </sheetData>
  <sheetProtection selectLockedCells="1"/>
  <mergeCells count="2">
    <mergeCell ref="A1:S1"/>
    <mergeCell ref="K33:M33"/>
  </mergeCells>
  <pageMargins left="0.75" right="0.75" top="1" bottom="1" header="0.5" footer="0.5"/>
  <pageSetup paperSize="9" orientation="portrait" horizontalDpi="4294967293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T52"/>
  <sheetViews>
    <sheetView topLeftCell="L1"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3" width="5.90625" style="1" customWidth="1"/>
    <col min="14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7" width="6" style="1" customWidth="1"/>
    <col min="28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39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Maj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L827nvO7ecR3YPDwvGeModIF6zkoMJ62nEzr7BEIswAFQVBqYCvzhQFCCettqA0uYdBnLEAQdDKPFTN3hVLxvg==" saltValue="GpmD7C0SJdii/cLoAR2OaA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D11:AP41 AJ44:AP46" formulaRange="1"/>
    <ignoredError sqref="H4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T52"/>
  <sheetViews>
    <sheetView topLeftCell="G1"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0" width="5.54296875" style="1" customWidth="1"/>
    <col min="21" max="21" width="5.6328125" style="1" customWidth="1"/>
    <col min="22" max="26" width="4.6328125" style="1" customWidth="1"/>
    <col min="27" max="27" width="6" style="1" customWidth="1"/>
    <col min="28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40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Juni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B6CYUNAk+TT7sZrWr8oRK8Zj9K8Slhu0N9QikzgT1J+Q/az5YnrYDGWFWwbSJ0zKOi6J1HUI35iDflriUpm8Yw==" saltValue="e9yL0s560hYkydW4rVPj0w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P11:AP41 AD11:AD46 B11:AB42" formulaRange="1"/>
    <ignoredError sqref="B50" evalError="1"/>
    <ignoredError sqref="B43:AB46" evalError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T52"/>
  <sheetViews>
    <sheetView topLeftCell="L1"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0" width="6.08984375" style="1" customWidth="1"/>
    <col min="21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41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Juli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1Al/nCTCewU2rXyk23m+uVyiapnh2a/XsN0+thS4QNjDpiX7nbsvpDOw1kZ0g33KTxh2uwdBQFUCXKMpPqtSeg==" saltValue="3JrQlcep2yWsHJlqblqO5g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P11:AP24 AD11:AD41 AP27:AP41 AP25 AP26" formulaRange="1"/>
    <ignoredError sqref="B50 B46 C46:G46" evalError="1"/>
    <ignoredError sqref="H44:AB45" formula="1"/>
    <ignoredError sqref="H46:AB46" evalError="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T52"/>
  <sheetViews>
    <sheetView zoomScale="90" zoomScaleNormal="90" workbookViewId="0">
      <selection activeCell="W4" sqref="W4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91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Augusti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7y5rux6yHoV5B/x2NU8UXe2IKhfA95KIZXR5Tpn7ceEw8wUReZ4HbA1U3Vmi2HshjMYoLXXgfly7KtJJOllbLQ==" saltValue="aMC81g+EkxtBr2e+pVtJ1g==" spinCount="100000" sheet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P11:AP41 AD13:AD41" formulaRange="1"/>
    <ignoredError sqref="AD45:AQ46 B50 B44:G44 AD44:AP44 I44:AB44 B46:AB46 B45:AA45" evalError="1"/>
    <ignoredError sqref="B3:H6" unlockedFormula="1"/>
    <ignoredError sqref="H44" evalError="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S26"/>
  <sheetViews>
    <sheetView tabSelected="1" topLeftCell="O1" zoomScale="90" zoomScaleNormal="90" workbookViewId="0">
      <selection activeCell="AF3" sqref="AF3"/>
    </sheetView>
  </sheetViews>
  <sheetFormatPr defaultColWidth="9" defaultRowHeight="12.5" x14ac:dyDescent="0.25"/>
  <cols>
    <col min="1" max="1" width="15.453125" style="4" customWidth="1"/>
    <col min="2" max="7" width="5.54296875" style="4" customWidth="1"/>
    <col min="8" max="8" width="8.453125" style="4" customWidth="1"/>
    <col min="9" max="9" width="7.90625" style="4" customWidth="1"/>
    <col min="10" max="12" width="6.08984375" style="4" customWidth="1"/>
    <col min="13" max="13" width="7.90625" style="4" customWidth="1"/>
    <col min="14" max="19" width="5.54296875" style="4" customWidth="1"/>
    <col min="20" max="20" width="7.90625" style="4" customWidth="1"/>
    <col min="21" max="21" width="5.90625" style="4" customWidth="1"/>
    <col min="22" max="22" width="5.90625" style="6" customWidth="1"/>
    <col min="23" max="26" width="5.90625" style="4" customWidth="1"/>
    <col min="27" max="27" width="7.90625" style="4" customWidth="1"/>
    <col min="28" max="28" width="7.08984375" style="4" customWidth="1"/>
    <col min="29" max="29" width="9" style="4" bestFit="1" customWidth="1"/>
    <col min="30" max="32" width="7.08984375" style="6" customWidth="1"/>
    <col min="33" max="33" width="7.08984375" style="4" customWidth="1"/>
    <col min="34" max="34" width="7.08984375" style="6" customWidth="1"/>
    <col min="35" max="37" width="7.08984375" style="5" customWidth="1"/>
    <col min="38" max="41" width="7.08984375" style="4" customWidth="1"/>
    <col min="42" max="42" width="7.36328125" style="4" customWidth="1"/>
    <col min="43" max="43" width="8.08984375" style="4" customWidth="1"/>
    <col min="44" max="44" width="12.08984375" style="4" bestFit="1" customWidth="1"/>
    <col min="45" max="16384" width="9" style="4"/>
  </cols>
  <sheetData>
    <row r="1" spans="1:45" s="88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298" t="s">
        <v>37</v>
      </c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87" t="s">
        <v>111</v>
      </c>
      <c r="V1" s="87"/>
      <c r="W1" s="87"/>
      <c r="X1" s="87"/>
      <c r="Z1" s="87"/>
      <c r="AA1" s="87"/>
      <c r="AB1" s="12"/>
      <c r="AC1" s="12"/>
      <c r="AD1" s="12"/>
      <c r="AE1" s="12"/>
      <c r="AF1" s="12"/>
      <c r="AG1" s="12"/>
      <c r="AH1" s="201"/>
      <c r="AI1" s="87"/>
      <c r="AJ1" s="12"/>
      <c r="AK1" s="12"/>
      <c r="AL1" s="89"/>
      <c r="AM1" s="89"/>
    </row>
    <row r="2" spans="1:45" ht="15.5" x14ac:dyDescent="0.25">
      <c r="C2" s="13"/>
      <c r="D2" s="13"/>
      <c r="E2" s="13"/>
      <c r="F2" s="13"/>
      <c r="G2" s="13"/>
      <c r="H2" s="13"/>
      <c r="I2" s="13"/>
      <c r="J2" s="14" t="s">
        <v>24</v>
      </c>
      <c r="K2" s="295" t="str">
        <f>Sept!B3</f>
        <v>Kalle Karlsson</v>
      </c>
      <c r="L2" s="295"/>
      <c r="M2" s="295"/>
      <c r="N2" s="295"/>
      <c r="O2" s="295"/>
      <c r="P2" s="295"/>
      <c r="Q2" s="295"/>
      <c r="R2" s="295"/>
      <c r="S2" s="295"/>
      <c r="T2" s="13"/>
      <c r="U2" s="14" t="s">
        <v>28</v>
      </c>
      <c r="V2" s="295" t="str">
        <f>Sept!B5</f>
        <v>Årslavarna</v>
      </c>
      <c r="W2" s="295"/>
      <c r="X2" s="295"/>
      <c r="Y2" s="295"/>
      <c r="Z2" s="295"/>
      <c r="AA2" s="295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0"/>
      <c r="AM2" s="10"/>
    </row>
    <row r="3" spans="1:45" ht="15.9" customHeight="1" x14ac:dyDescent="0.25">
      <c r="A3" s="15"/>
      <c r="B3" s="15"/>
      <c r="C3" s="15"/>
      <c r="D3" s="257"/>
      <c r="E3" s="257"/>
      <c r="F3" s="257"/>
      <c r="G3" s="16"/>
      <c r="H3" s="5"/>
      <c r="I3" s="5"/>
      <c r="J3" s="17" t="s">
        <v>27</v>
      </c>
      <c r="K3" s="297">
        <f>Sept!B4</f>
        <v>32426</v>
      </c>
      <c r="L3" s="299"/>
      <c r="M3" s="299"/>
      <c r="N3" s="299"/>
      <c r="O3" s="299"/>
      <c r="P3" s="299"/>
      <c r="Q3" s="299"/>
      <c r="R3" s="299"/>
      <c r="S3" s="299"/>
      <c r="T3" s="5"/>
      <c r="U3" s="17" t="s">
        <v>26</v>
      </c>
      <c r="V3" s="296" t="str">
        <f>Sept!K3</f>
        <v>HSA lv</v>
      </c>
      <c r="W3" s="296"/>
      <c r="X3" s="296"/>
      <c r="Y3" s="296"/>
      <c r="Z3" s="296"/>
      <c r="AA3" s="296"/>
      <c r="AB3" s="14"/>
      <c r="AC3" s="14"/>
      <c r="AD3" s="16"/>
      <c r="AE3" s="16"/>
      <c r="AF3" s="16"/>
      <c r="AH3" s="14"/>
      <c r="AI3" s="16"/>
      <c r="AJ3" s="16"/>
      <c r="AK3" s="4"/>
      <c r="AL3" s="10"/>
      <c r="AM3" s="10"/>
    </row>
    <row r="4" spans="1:45" ht="15.9" customHeight="1" thickBot="1" x14ac:dyDescent="0.3">
      <c r="A4" s="15"/>
      <c r="B4" s="1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5"/>
      <c r="AH4" s="8"/>
      <c r="AI4" s="8"/>
      <c r="AJ4" s="8"/>
      <c r="AK4" s="8"/>
      <c r="AL4" s="10"/>
      <c r="AM4" s="10"/>
    </row>
    <row r="5" spans="1:45" ht="13" x14ac:dyDescent="0.25">
      <c r="A5" s="90"/>
      <c r="B5" s="269" t="s">
        <v>19</v>
      </c>
      <c r="C5" s="270"/>
      <c r="D5" s="270"/>
      <c r="E5" s="270"/>
      <c r="F5" s="270"/>
      <c r="G5" s="271"/>
      <c r="H5" s="32" t="s">
        <v>14</v>
      </c>
      <c r="I5" s="32" t="s">
        <v>69</v>
      </c>
      <c r="J5" s="170"/>
      <c r="K5" s="171" t="s">
        <v>18</v>
      </c>
      <c r="L5" s="172"/>
      <c r="M5" s="173" t="s">
        <v>69</v>
      </c>
      <c r="N5" s="291" t="s">
        <v>22</v>
      </c>
      <c r="O5" s="292"/>
      <c r="P5" s="292"/>
      <c r="Q5" s="292"/>
      <c r="R5" s="292"/>
      <c r="S5" s="292"/>
      <c r="T5" s="60" t="s">
        <v>69</v>
      </c>
      <c r="U5" s="293" t="s">
        <v>21</v>
      </c>
      <c r="V5" s="294"/>
      <c r="W5" s="294"/>
      <c r="X5" s="294"/>
      <c r="Y5" s="294"/>
      <c r="Z5" s="300"/>
      <c r="AA5" s="66" t="s">
        <v>69</v>
      </c>
      <c r="AB5" s="50" t="s">
        <v>17</v>
      </c>
      <c r="AC5" s="18" t="s">
        <v>98</v>
      </c>
      <c r="AD5" s="200" t="s">
        <v>74</v>
      </c>
      <c r="AE5" s="32" t="s">
        <v>15</v>
      </c>
      <c r="AF5" s="269" t="s">
        <v>67</v>
      </c>
      <c r="AG5" s="270"/>
      <c r="AH5" s="271"/>
      <c r="AI5" s="269" t="s">
        <v>16</v>
      </c>
      <c r="AJ5" s="270"/>
      <c r="AK5" s="270"/>
      <c r="AL5" s="270"/>
      <c r="AM5" s="270"/>
      <c r="AN5" s="270"/>
      <c r="AO5" s="271"/>
      <c r="AP5" s="142" t="s">
        <v>4</v>
      </c>
      <c r="AQ5" s="142" t="s">
        <v>61</v>
      </c>
    </row>
    <row r="6" spans="1:45" ht="13.5" thickBot="1" x14ac:dyDescent="0.3">
      <c r="A6" s="128" t="s">
        <v>30</v>
      </c>
      <c r="B6" s="73" t="s">
        <v>6</v>
      </c>
      <c r="C6" s="74" t="s">
        <v>63</v>
      </c>
      <c r="D6" s="74" t="s">
        <v>64</v>
      </c>
      <c r="E6" s="74" t="s">
        <v>62</v>
      </c>
      <c r="F6" s="74" t="s">
        <v>66</v>
      </c>
      <c r="G6" s="146" t="s">
        <v>65</v>
      </c>
      <c r="H6" s="75" t="s">
        <v>5</v>
      </c>
      <c r="I6" s="76" t="s">
        <v>70</v>
      </c>
      <c r="J6" s="202" t="s">
        <v>9</v>
      </c>
      <c r="K6" s="203" t="s">
        <v>8</v>
      </c>
      <c r="L6" s="204" t="s">
        <v>7</v>
      </c>
      <c r="M6" s="205" t="s">
        <v>70</v>
      </c>
      <c r="N6" s="206" t="s">
        <v>6</v>
      </c>
      <c r="O6" s="207" t="s">
        <v>63</v>
      </c>
      <c r="P6" s="207" t="s">
        <v>64</v>
      </c>
      <c r="Q6" s="207" t="s">
        <v>62</v>
      </c>
      <c r="R6" s="207" t="s">
        <v>66</v>
      </c>
      <c r="S6" s="208" t="s">
        <v>65</v>
      </c>
      <c r="T6" s="209" t="s">
        <v>70</v>
      </c>
      <c r="U6" s="210" t="s">
        <v>6</v>
      </c>
      <c r="V6" s="211" t="s">
        <v>63</v>
      </c>
      <c r="W6" s="211" t="s">
        <v>64</v>
      </c>
      <c r="X6" s="211" t="s">
        <v>62</v>
      </c>
      <c r="Y6" s="211" t="s">
        <v>66</v>
      </c>
      <c r="Z6" s="212" t="s">
        <v>65</v>
      </c>
      <c r="AA6" s="213" t="s">
        <v>70</v>
      </c>
      <c r="AB6" s="52"/>
      <c r="AC6" s="19"/>
      <c r="AD6" s="137" t="s">
        <v>73</v>
      </c>
      <c r="AE6" s="76" t="s">
        <v>92</v>
      </c>
      <c r="AF6" s="73" t="s">
        <v>3</v>
      </c>
      <c r="AG6" s="198" t="s">
        <v>2</v>
      </c>
      <c r="AH6" s="199" t="s">
        <v>1</v>
      </c>
      <c r="AI6" s="214">
        <v>1</v>
      </c>
      <c r="AJ6" s="215">
        <v>2</v>
      </c>
      <c r="AK6" s="216">
        <v>3</v>
      </c>
      <c r="AL6" s="217">
        <v>4</v>
      </c>
      <c r="AM6" s="218">
        <v>5</v>
      </c>
      <c r="AN6" s="219">
        <v>6</v>
      </c>
      <c r="AO6" s="199" t="s">
        <v>0</v>
      </c>
      <c r="AP6" s="191" t="s">
        <v>59</v>
      </c>
      <c r="AQ6" s="143" t="s">
        <v>60</v>
      </c>
      <c r="AR6" s="81" t="s">
        <v>54</v>
      </c>
    </row>
    <row r="7" spans="1:45" x14ac:dyDescent="0.25">
      <c r="A7" s="126" t="s">
        <v>46</v>
      </c>
      <c r="B7" s="230">
        <f>Sept!B44</f>
        <v>0</v>
      </c>
      <c r="C7" s="231">
        <f>Sept!C44</f>
        <v>0</v>
      </c>
      <c r="D7" s="231">
        <f>Sept!D44</f>
        <v>0</v>
      </c>
      <c r="E7" s="231">
        <f>Sept!E44</f>
        <v>0</v>
      </c>
      <c r="F7" s="231">
        <f>Sept!F44</f>
        <v>0</v>
      </c>
      <c r="G7" s="232">
        <f>Sept!G44</f>
        <v>0</v>
      </c>
      <c r="H7" s="233">
        <f>Sept!H44</f>
        <v>0</v>
      </c>
      <c r="I7" s="233">
        <f>Sept!I44</f>
        <v>0</v>
      </c>
      <c r="J7" s="234">
        <f>Sept!J44</f>
        <v>0</v>
      </c>
      <c r="K7" s="231">
        <f>Sept!K44</f>
        <v>0</v>
      </c>
      <c r="L7" s="232">
        <f>Sept!L44</f>
        <v>0</v>
      </c>
      <c r="M7" s="233">
        <f>Sept!M44</f>
        <v>0</v>
      </c>
      <c r="N7" s="234">
        <f>Sept!N44</f>
        <v>0</v>
      </c>
      <c r="O7" s="231">
        <f>Sept!O44</f>
        <v>0</v>
      </c>
      <c r="P7" s="231">
        <f>Sept!P44</f>
        <v>0</v>
      </c>
      <c r="Q7" s="231">
        <f>Sept!Q44</f>
        <v>0</v>
      </c>
      <c r="R7" s="231">
        <f>Sept!R44</f>
        <v>0</v>
      </c>
      <c r="S7" s="232">
        <f>Sept!S44</f>
        <v>0</v>
      </c>
      <c r="T7" s="233">
        <f>Sept!T44</f>
        <v>0</v>
      </c>
      <c r="U7" s="234">
        <f>Sept!U44</f>
        <v>0</v>
      </c>
      <c r="V7" s="231">
        <f>Sept!V44</f>
        <v>0</v>
      </c>
      <c r="W7" s="231">
        <f>Sept!W44</f>
        <v>0</v>
      </c>
      <c r="X7" s="231">
        <f>Sept!X44</f>
        <v>0</v>
      </c>
      <c r="Y7" s="231">
        <f>Sept!Y44</f>
        <v>0</v>
      </c>
      <c r="Z7" s="232">
        <f>Sept!Z44</f>
        <v>0</v>
      </c>
      <c r="AA7" s="233">
        <f>Sept!AA44</f>
        <v>0</v>
      </c>
      <c r="AB7" s="233">
        <f>Sept!AB44</f>
        <v>0</v>
      </c>
      <c r="AC7" s="233">
        <f>Sept!AC44</f>
        <v>0</v>
      </c>
      <c r="AD7" s="233">
        <f>Sept!AD44</f>
        <v>0</v>
      </c>
      <c r="AE7" s="233">
        <f>Sept!AE44</f>
        <v>0</v>
      </c>
      <c r="AF7" s="234">
        <f>Sept!AF44</f>
        <v>0</v>
      </c>
      <c r="AG7" s="231">
        <f>Sept!AG44</f>
        <v>0</v>
      </c>
      <c r="AH7" s="232">
        <f>Sept!AH44</f>
        <v>0</v>
      </c>
      <c r="AI7" s="234">
        <f>Sept!AJ44</f>
        <v>0</v>
      </c>
      <c r="AJ7" s="231">
        <f>Sept!AK44</f>
        <v>0</v>
      </c>
      <c r="AK7" s="231">
        <f>Sept!AL44</f>
        <v>0</v>
      </c>
      <c r="AL7" s="231">
        <f>Sept!AM44</f>
        <v>0</v>
      </c>
      <c r="AM7" s="231">
        <f>Sept!AN44</f>
        <v>0</v>
      </c>
      <c r="AN7" s="232">
        <f>Sept!AO44</f>
        <v>0</v>
      </c>
      <c r="AO7" s="233">
        <f>Sept!AP44</f>
        <v>0</v>
      </c>
      <c r="AP7" s="235" t="str">
        <f>Sept!AQ44</f>
        <v>-</v>
      </c>
      <c r="AQ7" s="240">
        <f>IF(ISNUMBER(Sept!K4),Sept!K4,"-")</f>
        <v>75</v>
      </c>
      <c r="AR7" s="236">
        <f>SUM(AF7:AG7)</f>
        <v>0</v>
      </c>
      <c r="AS7" s="237">
        <f>SUM(I7,M7,T7,AA7)</f>
        <v>0</v>
      </c>
    </row>
    <row r="8" spans="1:45" x14ac:dyDescent="0.25">
      <c r="A8" s="129" t="s">
        <v>47</v>
      </c>
      <c r="B8" s="238">
        <f>Okt!B44</f>
        <v>0</v>
      </c>
      <c r="C8" s="77">
        <f>Okt!C44</f>
        <v>0</v>
      </c>
      <c r="D8" s="77">
        <f>Okt!D44</f>
        <v>0</v>
      </c>
      <c r="E8" s="77">
        <f>Okt!E44</f>
        <v>0</v>
      </c>
      <c r="F8" s="77">
        <f>Okt!F44</f>
        <v>0</v>
      </c>
      <c r="G8" s="239">
        <f>Okt!G44</f>
        <v>0</v>
      </c>
      <c r="H8" s="240">
        <f>Okt!H44</f>
        <v>0</v>
      </c>
      <c r="I8" s="240">
        <f>Okt!I44</f>
        <v>0</v>
      </c>
      <c r="J8" s="241">
        <f>Okt!J44</f>
        <v>0</v>
      </c>
      <c r="K8" s="77">
        <f>Okt!K44</f>
        <v>0</v>
      </c>
      <c r="L8" s="239">
        <f>Okt!L44</f>
        <v>0</v>
      </c>
      <c r="M8" s="240">
        <f>Okt!M44</f>
        <v>0</v>
      </c>
      <c r="N8" s="241">
        <f>Okt!N44</f>
        <v>0</v>
      </c>
      <c r="O8" s="77">
        <f>Okt!O44</f>
        <v>0</v>
      </c>
      <c r="P8" s="77">
        <f>Okt!P44</f>
        <v>0</v>
      </c>
      <c r="Q8" s="77">
        <f>Okt!Q44</f>
        <v>0</v>
      </c>
      <c r="R8" s="77">
        <f>Okt!R44</f>
        <v>0</v>
      </c>
      <c r="S8" s="239">
        <f>Okt!S44</f>
        <v>0</v>
      </c>
      <c r="T8" s="240">
        <f>Okt!T44</f>
        <v>0</v>
      </c>
      <c r="U8" s="241">
        <f>Okt!U44</f>
        <v>0</v>
      </c>
      <c r="V8" s="77">
        <f>Okt!V44</f>
        <v>0</v>
      </c>
      <c r="W8" s="77">
        <f>Okt!W44</f>
        <v>0</v>
      </c>
      <c r="X8" s="77">
        <f>Okt!X44</f>
        <v>0</v>
      </c>
      <c r="Y8" s="77">
        <f>Okt!Y44</f>
        <v>0</v>
      </c>
      <c r="Z8" s="239">
        <f>Okt!Z44</f>
        <v>0</v>
      </c>
      <c r="AA8" s="240">
        <f>Okt!AA44</f>
        <v>0</v>
      </c>
      <c r="AB8" s="240">
        <f>Okt!AB44</f>
        <v>0</v>
      </c>
      <c r="AC8" s="240">
        <f>Okt!AC44</f>
        <v>0</v>
      </c>
      <c r="AD8" s="240">
        <f>Okt!AD44</f>
        <v>0</v>
      </c>
      <c r="AE8" s="240">
        <f>Okt!AE44</f>
        <v>0</v>
      </c>
      <c r="AF8" s="241">
        <f>Okt!AF44</f>
        <v>0</v>
      </c>
      <c r="AG8" s="77">
        <f>Okt!AG44</f>
        <v>0</v>
      </c>
      <c r="AH8" s="239">
        <f>Okt!AH44</f>
        <v>0</v>
      </c>
      <c r="AI8" s="241">
        <f>Okt!AJ44</f>
        <v>0</v>
      </c>
      <c r="AJ8" s="77">
        <f>Okt!AK44</f>
        <v>0</v>
      </c>
      <c r="AK8" s="77">
        <f>Okt!AL44</f>
        <v>0</v>
      </c>
      <c r="AL8" s="77">
        <f>Okt!AM44</f>
        <v>0</v>
      </c>
      <c r="AM8" s="77">
        <f>Okt!AN44</f>
        <v>0</v>
      </c>
      <c r="AN8" s="239">
        <f>Okt!AO44</f>
        <v>0</v>
      </c>
      <c r="AO8" s="240">
        <f>Okt!AP44</f>
        <v>0</v>
      </c>
      <c r="AP8" s="242" t="str">
        <f>Okt!AQ44</f>
        <v>-</v>
      </c>
      <c r="AQ8" s="240" t="str">
        <f>IF(ISNUMBER(Okt!K4),Okt!K4,"-")</f>
        <v>-</v>
      </c>
      <c r="AR8" s="236">
        <f t="shared" ref="AR8:AR18" si="0">SUM(AF8:AG8)</f>
        <v>0</v>
      </c>
      <c r="AS8" s="237">
        <f t="shared" ref="AS8:AS18" si="1">SUM(I8,M8,T8,AA8)</f>
        <v>0</v>
      </c>
    </row>
    <row r="9" spans="1:45" x14ac:dyDescent="0.25">
      <c r="A9" s="129" t="s">
        <v>48</v>
      </c>
      <c r="B9" s="238">
        <f>Nov!B44</f>
        <v>0</v>
      </c>
      <c r="C9" s="77">
        <f>Nov!C44</f>
        <v>0</v>
      </c>
      <c r="D9" s="77">
        <f>Nov!D44</f>
        <v>0</v>
      </c>
      <c r="E9" s="77">
        <f>Nov!E44</f>
        <v>0</v>
      </c>
      <c r="F9" s="77">
        <f>Nov!F44</f>
        <v>0</v>
      </c>
      <c r="G9" s="239">
        <f>Nov!G44</f>
        <v>0</v>
      </c>
      <c r="H9" s="240">
        <f>Nov!H44</f>
        <v>0</v>
      </c>
      <c r="I9" s="240">
        <f>Nov!I44</f>
        <v>0</v>
      </c>
      <c r="J9" s="241">
        <f>Nov!J44</f>
        <v>0</v>
      </c>
      <c r="K9" s="77">
        <f>Nov!K44</f>
        <v>0</v>
      </c>
      <c r="L9" s="239">
        <f>Nov!L44</f>
        <v>0</v>
      </c>
      <c r="M9" s="240">
        <f>Nov!M44</f>
        <v>0</v>
      </c>
      <c r="N9" s="241">
        <f>Nov!N44</f>
        <v>0</v>
      </c>
      <c r="O9" s="77">
        <f>Nov!O44</f>
        <v>0</v>
      </c>
      <c r="P9" s="77">
        <f>Nov!P44</f>
        <v>0</v>
      </c>
      <c r="Q9" s="77">
        <f>Nov!Q44</f>
        <v>0</v>
      </c>
      <c r="R9" s="77">
        <f>Nov!R44</f>
        <v>0</v>
      </c>
      <c r="S9" s="239">
        <f>Nov!S44</f>
        <v>0</v>
      </c>
      <c r="T9" s="240">
        <f>Nov!T44</f>
        <v>0</v>
      </c>
      <c r="U9" s="241">
        <f>Nov!U44</f>
        <v>0</v>
      </c>
      <c r="V9" s="77">
        <f>Nov!V44</f>
        <v>0</v>
      </c>
      <c r="W9" s="77">
        <f>Nov!W44</f>
        <v>0</v>
      </c>
      <c r="X9" s="77">
        <f>Nov!X44</f>
        <v>0</v>
      </c>
      <c r="Y9" s="77">
        <f>Nov!Y44</f>
        <v>0</v>
      </c>
      <c r="Z9" s="239">
        <f>Nov!Z44</f>
        <v>0</v>
      </c>
      <c r="AA9" s="240">
        <f>Nov!AA44</f>
        <v>0</v>
      </c>
      <c r="AB9" s="240">
        <f>Nov!AB44</f>
        <v>0</v>
      </c>
      <c r="AC9" s="240">
        <f>Nov!AC44</f>
        <v>0</v>
      </c>
      <c r="AD9" s="240">
        <f>Nov!AD44</f>
        <v>0</v>
      </c>
      <c r="AE9" s="240">
        <f>Nov!AE44</f>
        <v>0</v>
      </c>
      <c r="AF9" s="241">
        <f>Nov!AF44</f>
        <v>0</v>
      </c>
      <c r="AG9" s="77">
        <f>Nov!AG44</f>
        <v>0</v>
      </c>
      <c r="AH9" s="239">
        <f>Nov!AH44</f>
        <v>0</v>
      </c>
      <c r="AI9" s="241">
        <f>Nov!AJ44</f>
        <v>0</v>
      </c>
      <c r="AJ9" s="77">
        <f>Nov!AK44</f>
        <v>0</v>
      </c>
      <c r="AK9" s="77">
        <f>Nov!AL44</f>
        <v>0</v>
      </c>
      <c r="AL9" s="77">
        <f>Nov!AM44</f>
        <v>0</v>
      </c>
      <c r="AM9" s="77">
        <f>Nov!AN44</f>
        <v>0</v>
      </c>
      <c r="AN9" s="239">
        <f>Nov!AO44</f>
        <v>0</v>
      </c>
      <c r="AO9" s="240">
        <f>Nov!AP44</f>
        <v>0</v>
      </c>
      <c r="AP9" s="242" t="str">
        <f>Nov!AQ44</f>
        <v>-</v>
      </c>
      <c r="AQ9" s="240" t="str">
        <f>IF(ISNUMBER(Nov!K4),Nov!K4,"-")</f>
        <v>-</v>
      </c>
      <c r="AR9" s="236">
        <f t="shared" si="0"/>
        <v>0</v>
      </c>
      <c r="AS9" s="237">
        <f t="shared" si="1"/>
        <v>0</v>
      </c>
    </row>
    <row r="10" spans="1:45" x14ac:dyDescent="0.25">
      <c r="A10" s="129" t="s">
        <v>49</v>
      </c>
      <c r="B10" s="238">
        <f>Dec!B44</f>
        <v>0</v>
      </c>
      <c r="C10" s="77">
        <f>Dec!C44</f>
        <v>0</v>
      </c>
      <c r="D10" s="77">
        <f>Dec!D44</f>
        <v>0</v>
      </c>
      <c r="E10" s="77">
        <f>Dec!E44</f>
        <v>0</v>
      </c>
      <c r="F10" s="77">
        <f>Dec!F44</f>
        <v>0</v>
      </c>
      <c r="G10" s="239">
        <f>Dec!G44</f>
        <v>0</v>
      </c>
      <c r="H10" s="240">
        <f>Dec!H44</f>
        <v>0</v>
      </c>
      <c r="I10" s="240">
        <f>Dec!I44</f>
        <v>0</v>
      </c>
      <c r="J10" s="241">
        <f>Dec!J44</f>
        <v>0</v>
      </c>
      <c r="K10" s="77">
        <f>Dec!K44</f>
        <v>0</v>
      </c>
      <c r="L10" s="239">
        <f>Dec!L44</f>
        <v>0</v>
      </c>
      <c r="M10" s="240">
        <f>Dec!M44</f>
        <v>0</v>
      </c>
      <c r="N10" s="241">
        <f>Dec!N44</f>
        <v>0</v>
      </c>
      <c r="O10" s="77">
        <f>Dec!O44</f>
        <v>0</v>
      </c>
      <c r="P10" s="77">
        <f>Dec!P44</f>
        <v>0</v>
      </c>
      <c r="Q10" s="77">
        <f>Dec!Q44</f>
        <v>0</v>
      </c>
      <c r="R10" s="77">
        <f>Dec!R44</f>
        <v>0</v>
      </c>
      <c r="S10" s="239">
        <f>Dec!S44</f>
        <v>0</v>
      </c>
      <c r="T10" s="240">
        <f>Dec!T44</f>
        <v>0</v>
      </c>
      <c r="U10" s="241">
        <f>Dec!U44</f>
        <v>0</v>
      </c>
      <c r="V10" s="77">
        <f>Dec!V44</f>
        <v>0</v>
      </c>
      <c r="W10" s="77">
        <f>Dec!W44</f>
        <v>0</v>
      </c>
      <c r="X10" s="77">
        <f>Dec!X44</f>
        <v>0</v>
      </c>
      <c r="Y10" s="77">
        <f>Dec!Y44</f>
        <v>0</v>
      </c>
      <c r="Z10" s="239">
        <f>Dec!Z44</f>
        <v>0</v>
      </c>
      <c r="AA10" s="240">
        <f>Dec!AA44</f>
        <v>0</v>
      </c>
      <c r="AB10" s="240">
        <f>Dec!AB44</f>
        <v>0</v>
      </c>
      <c r="AC10" s="240">
        <f>Dec!AC44</f>
        <v>0</v>
      </c>
      <c r="AD10" s="240">
        <f>Dec!AD44</f>
        <v>0</v>
      </c>
      <c r="AE10" s="240">
        <f>Dec!AE44</f>
        <v>0</v>
      </c>
      <c r="AF10" s="241">
        <f>Dec!AF44</f>
        <v>0</v>
      </c>
      <c r="AG10" s="77">
        <f>Dec!AG44</f>
        <v>0</v>
      </c>
      <c r="AH10" s="239">
        <f>Dec!AH44</f>
        <v>0</v>
      </c>
      <c r="AI10" s="241">
        <f>Dec!AJ44</f>
        <v>0</v>
      </c>
      <c r="AJ10" s="77">
        <f>Dec!AK44</f>
        <v>0</v>
      </c>
      <c r="AK10" s="77">
        <f>Dec!AL44</f>
        <v>0</v>
      </c>
      <c r="AL10" s="77">
        <f>Dec!AM44</f>
        <v>0</v>
      </c>
      <c r="AM10" s="77">
        <f>Dec!AN44</f>
        <v>0</v>
      </c>
      <c r="AN10" s="239">
        <f>Dec!AO44</f>
        <v>0</v>
      </c>
      <c r="AO10" s="240">
        <f>Dec!AP44</f>
        <v>0</v>
      </c>
      <c r="AP10" s="242" t="str">
        <f>Dec!AQ44</f>
        <v>-</v>
      </c>
      <c r="AQ10" s="240" t="str">
        <f>IF(ISNUMBER(Dec!K4),Dec!K4,"-")</f>
        <v>-</v>
      </c>
      <c r="AR10" s="236">
        <f t="shared" si="0"/>
        <v>0</v>
      </c>
      <c r="AS10" s="237">
        <f t="shared" si="1"/>
        <v>0</v>
      </c>
    </row>
    <row r="11" spans="1:45" x14ac:dyDescent="0.25">
      <c r="A11" s="129" t="s">
        <v>50</v>
      </c>
      <c r="B11" s="238">
        <f>Jan!B44</f>
        <v>0</v>
      </c>
      <c r="C11" s="77">
        <f>Jan!C44</f>
        <v>0</v>
      </c>
      <c r="D11" s="77">
        <f>Jan!D44</f>
        <v>0</v>
      </c>
      <c r="E11" s="77">
        <f>Jan!E44</f>
        <v>0</v>
      </c>
      <c r="F11" s="77">
        <f>Jan!F44</f>
        <v>0</v>
      </c>
      <c r="G11" s="239">
        <f>Jan!G44</f>
        <v>0</v>
      </c>
      <c r="H11" s="240">
        <f>Jan!H44</f>
        <v>0</v>
      </c>
      <c r="I11" s="240">
        <f>Jan!I44</f>
        <v>0</v>
      </c>
      <c r="J11" s="241">
        <f>Jan!J44</f>
        <v>0</v>
      </c>
      <c r="K11" s="77">
        <f>Jan!K44</f>
        <v>0</v>
      </c>
      <c r="L11" s="239">
        <f>Jan!L44</f>
        <v>0</v>
      </c>
      <c r="M11" s="240">
        <f>Jan!M44</f>
        <v>0</v>
      </c>
      <c r="N11" s="241">
        <f>Jan!N44</f>
        <v>0</v>
      </c>
      <c r="O11" s="77">
        <f>Jan!O44</f>
        <v>0</v>
      </c>
      <c r="P11" s="77">
        <f>Jan!P44</f>
        <v>0</v>
      </c>
      <c r="Q11" s="77">
        <f>Jan!Q44</f>
        <v>0</v>
      </c>
      <c r="R11" s="77">
        <f>Jan!R44</f>
        <v>0</v>
      </c>
      <c r="S11" s="239">
        <f>Jan!S44</f>
        <v>0</v>
      </c>
      <c r="T11" s="240">
        <f>Jan!T44</f>
        <v>0</v>
      </c>
      <c r="U11" s="241">
        <f>Jan!U44</f>
        <v>0</v>
      </c>
      <c r="V11" s="77">
        <f>Jan!V44</f>
        <v>0</v>
      </c>
      <c r="W11" s="77">
        <f>Jan!W44</f>
        <v>0</v>
      </c>
      <c r="X11" s="77">
        <f>Jan!X44</f>
        <v>0</v>
      </c>
      <c r="Y11" s="77">
        <f>Jan!Y44</f>
        <v>0</v>
      </c>
      <c r="Z11" s="239">
        <f>Jan!Z44</f>
        <v>0</v>
      </c>
      <c r="AA11" s="240">
        <f>Jan!AA44</f>
        <v>0</v>
      </c>
      <c r="AB11" s="240">
        <f>Jan!AB44</f>
        <v>0</v>
      </c>
      <c r="AC11" s="240">
        <f>Jan!AC44</f>
        <v>0</v>
      </c>
      <c r="AD11" s="240">
        <f>Jan!AD44</f>
        <v>0</v>
      </c>
      <c r="AE11" s="240">
        <f>Jan!AE44</f>
        <v>0</v>
      </c>
      <c r="AF11" s="241">
        <f>Jan!AF44</f>
        <v>0</v>
      </c>
      <c r="AG11" s="77">
        <f>Jan!AG44</f>
        <v>0</v>
      </c>
      <c r="AH11" s="239">
        <f>Jan!AH44</f>
        <v>0</v>
      </c>
      <c r="AI11" s="241">
        <f>Jan!AJ44</f>
        <v>0</v>
      </c>
      <c r="AJ11" s="77">
        <f>Jan!AK44</f>
        <v>0</v>
      </c>
      <c r="AK11" s="77">
        <f>Jan!AL44</f>
        <v>0</v>
      </c>
      <c r="AL11" s="77">
        <f>Jan!AM44</f>
        <v>0</v>
      </c>
      <c r="AM11" s="77">
        <f>Jan!AN44</f>
        <v>0</v>
      </c>
      <c r="AN11" s="239">
        <f>Jan!AO44</f>
        <v>0</v>
      </c>
      <c r="AO11" s="240">
        <f>Jan!AP44</f>
        <v>0</v>
      </c>
      <c r="AP11" s="242" t="str">
        <f>Jan!AQ44</f>
        <v>-</v>
      </c>
      <c r="AQ11" s="240" t="str">
        <f>IF(ISNUMBER(Jan!K4),Jan!K4,"-")</f>
        <v>-</v>
      </c>
      <c r="AR11" s="236">
        <f t="shared" si="0"/>
        <v>0</v>
      </c>
      <c r="AS11" s="237">
        <f t="shared" si="1"/>
        <v>0</v>
      </c>
    </row>
    <row r="12" spans="1:45" x14ac:dyDescent="0.25">
      <c r="A12" s="129" t="s">
        <v>51</v>
      </c>
      <c r="B12" s="238">
        <f>Feb!B44</f>
        <v>0</v>
      </c>
      <c r="C12" s="77">
        <f>Feb!C44</f>
        <v>0</v>
      </c>
      <c r="D12" s="77">
        <f>Feb!D44</f>
        <v>0</v>
      </c>
      <c r="E12" s="77">
        <f>Feb!E44</f>
        <v>0</v>
      </c>
      <c r="F12" s="77">
        <f>Feb!F44</f>
        <v>0</v>
      </c>
      <c r="G12" s="239">
        <f>Feb!G44</f>
        <v>0</v>
      </c>
      <c r="H12" s="240">
        <f>Feb!H44</f>
        <v>0</v>
      </c>
      <c r="I12" s="240">
        <f>Feb!I44</f>
        <v>0</v>
      </c>
      <c r="J12" s="241">
        <f>Feb!J44</f>
        <v>0</v>
      </c>
      <c r="K12" s="77">
        <f>Feb!K44</f>
        <v>0</v>
      </c>
      <c r="L12" s="239">
        <f>Feb!L44</f>
        <v>0</v>
      </c>
      <c r="M12" s="240">
        <f>Feb!M44</f>
        <v>0</v>
      </c>
      <c r="N12" s="241">
        <f>Feb!N44</f>
        <v>0</v>
      </c>
      <c r="O12" s="77">
        <f>Feb!O44</f>
        <v>0</v>
      </c>
      <c r="P12" s="77">
        <f>Feb!P44</f>
        <v>0</v>
      </c>
      <c r="Q12" s="77">
        <f>Feb!Q44</f>
        <v>0</v>
      </c>
      <c r="R12" s="77">
        <f>Feb!R44</f>
        <v>0</v>
      </c>
      <c r="S12" s="239">
        <f>Feb!S44</f>
        <v>0</v>
      </c>
      <c r="T12" s="240">
        <f>Feb!T44</f>
        <v>0</v>
      </c>
      <c r="U12" s="241">
        <f>Feb!U44</f>
        <v>0</v>
      </c>
      <c r="V12" s="77">
        <f>Feb!V44</f>
        <v>0</v>
      </c>
      <c r="W12" s="77">
        <f>Feb!W44</f>
        <v>0</v>
      </c>
      <c r="X12" s="77">
        <f>Feb!X44</f>
        <v>0</v>
      </c>
      <c r="Y12" s="77">
        <f>Feb!Y44</f>
        <v>0</v>
      </c>
      <c r="Z12" s="239">
        <f>Feb!Z44</f>
        <v>0</v>
      </c>
      <c r="AA12" s="240">
        <f>Feb!AA44</f>
        <v>0</v>
      </c>
      <c r="AB12" s="240">
        <f>Feb!AB44</f>
        <v>0</v>
      </c>
      <c r="AC12" s="240">
        <f>Feb!AC44</f>
        <v>0</v>
      </c>
      <c r="AD12" s="240">
        <f>Feb!AD44</f>
        <v>0</v>
      </c>
      <c r="AE12" s="240">
        <f>Feb!AE44</f>
        <v>0</v>
      </c>
      <c r="AF12" s="241">
        <f>Feb!AF44</f>
        <v>0</v>
      </c>
      <c r="AG12" s="77">
        <f>Feb!AG44</f>
        <v>0</v>
      </c>
      <c r="AH12" s="239">
        <f>Feb!AH44</f>
        <v>0</v>
      </c>
      <c r="AI12" s="241">
        <f>Feb!AJ44</f>
        <v>0</v>
      </c>
      <c r="AJ12" s="77">
        <f>Feb!AK44</f>
        <v>0</v>
      </c>
      <c r="AK12" s="77">
        <f>Feb!AL44</f>
        <v>0</v>
      </c>
      <c r="AL12" s="77">
        <f>Feb!AM44</f>
        <v>0</v>
      </c>
      <c r="AM12" s="77">
        <f>Feb!AN44</f>
        <v>0</v>
      </c>
      <c r="AN12" s="239">
        <f>Feb!AO44</f>
        <v>0</v>
      </c>
      <c r="AO12" s="240">
        <f>Feb!AP44</f>
        <v>0</v>
      </c>
      <c r="AP12" s="242" t="str">
        <f>Feb!AQ44</f>
        <v>-</v>
      </c>
      <c r="AQ12" s="240" t="str">
        <f>IF(ISNUMBER(Feb!K4),Feb!K4,"-")</f>
        <v>-</v>
      </c>
      <c r="AR12" s="236">
        <f t="shared" si="0"/>
        <v>0</v>
      </c>
      <c r="AS12" s="237">
        <f t="shared" si="1"/>
        <v>0</v>
      </c>
    </row>
    <row r="13" spans="1:45" x14ac:dyDescent="0.25">
      <c r="A13" s="129" t="s">
        <v>38</v>
      </c>
      <c r="B13" s="238">
        <f>Mars!B44</f>
        <v>0</v>
      </c>
      <c r="C13" s="77">
        <f>Mars!C44</f>
        <v>0</v>
      </c>
      <c r="D13" s="77">
        <f>Mars!D44</f>
        <v>0</v>
      </c>
      <c r="E13" s="77">
        <f>Mars!E44</f>
        <v>0</v>
      </c>
      <c r="F13" s="77">
        <f>Mars!F44</f>
        <v>0</v>
      </c>
      <c r="G13" s="239">
        <f>Mars!G44</f>
        <v>0</v>
      </c>
      <c r="H13" s="240">
        <f>Mars!H44</f>
        <v>0</v>
      </c>
      <c r="I13" s="240">
        <f>Mars!I44</f>
        <v>0</v>
      </c>
      <c r="J13" s="241">
        <f>Mars!J44</f>
        <v>0</v>
      </c>
      <c r="K13" s="77">
        <f>Mars!K44</f>
        <v>0</v>
      </c>
      <c r="L13" s="239">
        <f>Mars!L44</f>
        <v>0</v>
      </c>
      <c r="M13" s="240">
        <f>Mars!M44</f>
        <v>0</v>
      </c>
      <c r="N13" s="241">
        <f>Mars!N44</f>
        <v>0</v>
      </c>
      <c r="O13" s="77">
        <f>Mars!O44</f>
        <v>0</v>
      </c>
      <c r="P13" s="77">
        <f>Mars!P44</f>
        <v>0</v>
      </c>
      <c r="Q13" s="77">
        <f>Mars!Q44</f>
        <v>0</v>
      </c>
      <c r="R13" s="77">
        <f>Mars!R44</f>
        <v>0</v>
      </c>
      <c r="S13" s="239">
        <f>Mars!S44</f>
        <v>0</v>
      </c>
      <c r="T13" s="240">
        <f>Mars!T44</f>
        <v>0</v>
      </c>
      <c r="U13" s="241">
        <f>Mars!U44</f>
        <v>0</v>
      </c>
      <c r="V13" s="77">
        <f>Mars!V44</f>
        <v>0</v>
      </c>
      <c r="W13" s="77">
        <f>Mars!W44</f>
        <v>0</v>
      </c>
      <c r="X13" s="77">
        <f>Mars!X44</f>
        <v>0</v>
      </c>
      <c r="Y13" s="77">
        <f>Mars!Y44</f>
        <v>0</v>
      </c>
      <c r="Z13" s="239">
        <f>Mars!Z44</f>
        <v>0</v>
      </c>
      <c r="AA13" s="240">
        <f>Mars!AA44</f>
        <v>0</v>
      </c>
      <c r="AB13" s="240">
        <f>Mars!AB44</f>
        <v>0</v>
      </c>
      <c r="AC13" s="240">
        <f>Mars!AC44</f>
        <v>0</v>
      </c>
      <c r="AD13" s="240">
        <f>Mars!AD44</f>
        <v>0</v>
      </c>
      <c r="AE13" s="240">
        <f>Mars!AE44</f>
        <v>0</v>
      </c>
      <c r="AF13" s="241">
        <f>Mars!AF44</f>
        <v>0</v>
      </c>
      <c r="AG13" s="77">
        <f>Mars!AG44</f>
        <v>0</v>
      </c>
      <c r="AH13" s="239">
        <f>Mars!AH44</f>
        <v>0</v>
      </c>
      <c r="AI13" s="241">
        <f>Mars!AJ44</f>
        <v>0</v>
      </c>
      <c r="AJ13" s="77">
        <f>Mars!AK44</f>
        <v>0</v>
      </c>
      <c r="AK13" s="77">
        <f>Mars!AL44</f>
        <v>0</v>
      </c>
      <c r="AL13" s="77">
        <f>Mars!AM44</f>
        <v>0</v>
      </c>
      <c r="AM13" s="77">
        <f>Mars!AN44</f>
        <v>0</v>
      </c>
      <c r="AN13" s="239">
        <f>Mars!AO44</f>
        <v>0</v>
      </c>
      <c r="AO13" s="240">
        <f>Mars!AP44</f>
        <v>0</v>
      </c>
      <c r="AP13" s="242" t="str">
        <f>Mars!AQ44</f>
        <v>-</v>
      </c>
      <c r="AQ13" s="240" t="str">
        <f>IF(ISNUMBER(Mars!K4),Mars!K4,"-")</f>
        <v>-</v>
      </c>
      <c r="AR13" s="236">
        <f t="shared" si="0"/>
        <v>0</v>
      </c>
      <c r="AS13" s="237">
        <f t="shared" si="1"/>
        <v>0</v>
      </c>
    </row>
    <row r="14" spans="1:45" x14ac:dyDescent="0.25">
      <c r="A14" s="129" t="s">
        <v>52</v>
      </c>
      <c r="B14" s="238">
        <f>April!B44</f>
        <v>0</v>
      </c>
      <c r="C14" s="77">
        <f>April!C44</f>
        <v>0</v>
      </c>
      <c r="D14" s="77">
        <f>April!D44</f>
        <v>0</v>
      </c>
      <c r="E14" s="77">
        <f>April!E44</f>
        <v>0</v>
      </c>
      <c r="F14" s="77">
        <f>April!F44</f>
        <v>0</v>
      </c>
      <c r="G14" s="239">
        <f>April!G44</f>
        <v>0</v>
      </c>
      <c r="H14" s="240">
        <f>April!H44</f>
        <v>0</v>
      </c>
      <c r="I14" s="240">
        <f>April!I44</f>
        <v>0</v>
      </c>
      <c r="J14" s="241">
        <f>April!J44</f>
        <v>0</v>
      </c>
      <c r="K14" s="77">
        <f>April!K44</f>
        <v>0</v>
      </c>
      <c r="L14" s="239">
        <f>April!L44</f>
        <v>0</v>
      </c>
      <c r="M14" s="240">
        <f>April!M44</f>
        <v>0</v>
      </c>
      <c r="N14" s="241">
        <f>April!N44</f>
        <v>0</v>
      </c>
      <c r="O14" s="77">
        <f>April!O44</f>
        <v>0</v>
      </c>
      <c r="P14" s="77">
        <f>April!P44</f>
        <v>0</v>
      </c>
      <c r="Q14" s="77">
        <f>April!Q44</f>
        <v>0</v>
      </c>
      <c r="R14" s="77">
        <f>April!R44</f>
        <v>0</v>
      </c>
      <c r="S14" s="239">
        <f>April!S44</f>
        <v>0</v>
      </c>
      <c r="T14" s="240">
        <f>April!T44</f>
        <v>0</v>
      </c>
      <c r="U14" s="241">
        <f>April!U44</f>
        <v>0</v>
      </c>
      <c r="V14" s="77">
        <f>April!V44</f>
        <v>0</v>
      </c>
      <c r="W14" s="77">
        <f>April!W44</f>
        <v>0</v>
      </c>
      <c r="X14" s="77">
        <f>April!X44</f>
        <v>0</v>
      </c>
      <c r="Y14" s="77">
        <f>April!Y44</f>
        <v>0</v>
      </c>
      <c r="Z14" s="239">
        <f>April!Z44</f>
        <v>0</v>
      </c>
      <c r="AA14" s="240">
        <f>April!AA44</f>
        <v>0</v>
      </c>
      <c r="AB14" s="240">
        <f>April!AB44</f>
        <v>0</v>
      </c>
      <c r="AC14" s="240">
        <f>April!AC44</f>
        <v>0</v>
      </c>
      <c r="AD14" s="240">
        <f>April!AD44</f>
        <v>0</v>
      </c>
      <c r="AE14" s="240">
        <f>April!AE44</f>
        <v>0</v>
      </c>
      <c r="AF14" s="241">
        <f>April!AF44</f>
        <v>0</v>
      </c>
      <c r="AG14" s="77">
        <f>April!AG44</f>
        <v>0</v>
      </c>
      <c r="AH14" s="239">
        <f>April!AH44</f>
        <v>0</v>
      </c>
      <c r="AI14" s="241">
        <f>April!AJ44</f>
        <v>0</v>
      </c>
      <c r="AJ14" s="77">
        <f>April!AK44</f>
        <v>0</v>
      </c>
      <c r="AK14" s="77">
        <f>April!AL44</f>
        <v>0</v>
      </c>
      <c r="AL14" s="77">
        <f>April!AM44</f>
        <v>0</v>
      </c>
      <c r="AM14" s="77">
        <f>April!AN44</f>
        <v>0</v>
      </c>
      <c r="AN14" s="239">
        <f>April!AO44</f>
        <v>0</v>
      </c>
      <c r="AO14" s="240">
        <f>April!AP44</f>
        <v>0</v>
      </c>
      <c r="AP14" s="242" t="str">
        <f>April!AQ44</f>
        <v>-</v>
      </c>
      <c r="AQ14" s="240" t="str">
        <f>IF(ISNUMBER(April!K4),April!K4,"-")</f>
        <v>-</v>
      </c>
      <c r="AR14" s="236">
        <f t="shared" si="0"/>
        <v>0</v>
      </c>
      <c r="AS14" s="237">
        <f t="shared" si="1"/>
        <v>0</v>
      </c>
    </row>
    <row r="15" spans="1:45" x14ac:dyDescent="0.25">
      <c r="A15" s="129" t="s">
        <v>39</v>
      </c>
      <c r="B15" s="238">
        <f>Maj!B44</f>
        <v>0</v>
      </c>
      <c r="C15" s="77">
        <f>Maj!C44</f>
        <v>0</v>
      </c>
      <c r="D15" s="77">
        <f>Maj!D44</f>
        <v>0</v>
      </c>
      <c r="E15" s="77">
        <f>Maj!E44</f>
        <v>0</v>
      </c>
      <c r="F15" s="77">
        <f>Maj!F44</f>
        <v>0</v>
      </c>
      <c r="G15" s="239">
        <f>Maj!G44</f>
        <v>0</v>
      </c>
      <c r="H15" s="240">
        <f>Maj!H44</f>
        <v>0</v>
      </c>
      <c r="I15" s="240">
        <f>Maj!I44</f>
        <v>0</v>
      </c>
      <c r="J15" s="241">
        <f>Maj!J44</f>
        <v>0</v>
      </c>
      <c r="K15" s="77">
        <f>Maj!K44</f>
        <v>0</v>
      </c>
      <c r="L15" s="239">
        <f>Maj!L44</f>
        <v>0</v>
      </c>
      <c r="M15" s="240">
        <f>Maj!M44</f>
        <v>0</v>
      </c>
      <c r="N15" s="241">
        <f>Maj!N44</f>
        <v>0</v>
      </c>
      <c r="O15" s="77">
        <f>Maj!O44</f>
        <v>0</v>
      </c>
      <c r="P15" s="77">
        <f>Maj!P44</f>
        <v>0</v>
      </c>
      <c r="Q15" s="77">
        <f>Maj!Q44</f>
        <v>0</v>
      </c>
      <c r="R15" s="77">
        <f>Maj!R44</f>
        <v>0</v>
      </c>
      <c r="S15" s="239">
        <f>Maj!S44</f>
        <v>0</v>
      </c>
      <c r="T15" s="240">
        <f>Maj!T44</f>
        <v>0</v>
      </c>
      <c r="U15" s="241">
        <f>Maj!U44</f>
        <v>0</v>
      </c>
      <c r="V15" s="77">
        <f>Maj!V44</f>
        <v>0</v>
      </c>
      <c r="W15" s="77">
        <f>Maj!W44</f>
        <v>0</v>
      </c>
      <c r="X15" s="77">
        <f>Maj!X44</f>
        <v>0</v>
      </c>
      <c r="Y15" s="77">
        <f>Maj!Y44</f>
        <v>0</v>
      </c>
      <c r="Z15" s="239">
        <f>Maj!Z44</f>
        <v>0</v>
      </c>
      <c r="AA15" s="240">
        <f>Maj!AA44</f>
        <v>0</v>
      </c>
      <c r="AB15" s="240">
        <f>Maj!AB44</f>
        <v>0</v>
      </c>
      <c r="AC15" s="240">
        <f>Maj!AC44</f>
        <v>0</v>
      </c>
      <c r="AD15" s="240">
        <f>Maj!AD44</f>
        <v>0</v>
      </c>
      <c r="AE15" s="240">
        <f>Maj!AE44</f>
        <v>0</v>
      </c>
      <c r="AF15" s="241">
        <f>Maj!AF44</f>
        <v>0</v>
      </c>
      <c r="AG15" s="77">
        <f>Maj!AG44</f>
        <v>0</v>
      </c>
      <c r="AH15" s="239">
        <f>Maj!AH44</f>
        <v>0</v>
      </c>
      <c r="AI15" s="241">
        <f>Maj!AJ44</f>
        <v>0</v>
      </c>
      <c r="AJ15" s="77">
        <f>Maj!AK44</f>
        <v>0</v>
      </c>
      <c r="AK15" s="77">
        <f>Maj!AL44</f>
        <v>0</v>
      </c>
      <c r="AL15" s="77">
        <f>Maj!AM44</f>
        <v>0</v>
      </c>
      <c r="AM15" s="77">
        <f>Maj!AN44</f>
        <v>0</v>
      </c>
      <c r="AN15" s="239">
        <f>Maj!AO44</f>
        <v>0</v>
      </c>
      <c r="AO15" s="240">
        <f>Maj!AP44</f>
        <v>0</v>
      </c>
      <c r="AP15" s="242" t="str">
        <f>Maj!AQ44</f>
        <v>-</v>
      </c>
      <c r="AQ15" s="240" t="str">
        <f>IF(ISNUMBER(Maj!K4),Maj!K4,"-")</f>
        <v>-</v>
      </c>
      <c r="AR15" s="236">
        <f t="shared" si="0"/>
        <v>0</v>
      </c>
      <c r="AS15" s="237">
        <f t="shared" si="1"/>
        <v>0</v>
      </c>
    </row>
    <row r="16" spans="1:45" x14ac:dyDescent="0.25">
      <c r="A16" s="129" t="s">
        <v>40</v>
      </c>
      <c r="B16" s="238">
        <f>Juni!B44</f>
        <v>0</v>
      </c>
      <c r="C16" s="77">
        <f>Juni!C44</f>
        <v>0</v>
      </c>
      <c r="D16" s="77">
        <f>Juni!D44</f>
        <v>0</v>
      </c>
      <c r="E16" s="77">
        <f>Juni!E44</f>
        <v>0</v>
      </c>
      <c r="F16" s="77">
        <f>Juni!F44</f>
        <v>0</v>
      </c>
      <c r="G16" s="239">
        <f>Juni!G44</f>
        <v>0</v>
      </c>
      <c r="H16" s="240">
        <f>Juni!H44</f>
        <v>0</v>
      </c>
      <c r="I16" s="240">
        <f>Juni!I44</f>
        <v>0</v>
      </c>
      <c r="J16" s="241">
        <f>Juni!J44</f>
        <v>0</v>
      </c>
      <c r="K16" s="77">
        <f>Juni!K44</f>
        <v>0</v>
      </c>
      <c r="L16" s="239">
        <f>Juni!L44</f>
        <v>0</v>
      </c>
      <c r="M16" s="240">
        <f>Juni!M44</f>
        <v>0</v>
      </c>
      <c r="N16" s="241">
        <f>Juni!N44</f>
        <v>0</v>
      </c>
      <c r="O16" s="77">
        <f>Juni!O44</f>
        <v>0</v>
      </c>
      <c r="P16" s="77">
        <f>Juni!P44</f>
        <v>0</v>
      </c>
      <c r="Q16" s="77">
        <f>Juni!Q44</f>
        <v>0</v>
      </c>
      <c r="R16" s="77">
        <f>Juni!R44</f>
        <v>0</v>
      </c>
      <c r="S16" s="239">
        <f>Juni!S44</f>
        <v>0</v>
      </c>
      <c r="T16" s="240">
        <f>Juni!T44</f>
        <v>0</v>
      </c>
      <c r="U16" s="241">
        <f>Juni!U44</f>
        <v>0</v>
      </c>
      <c r="V16" s="77">
        <f>Juni!V44</f>
        <v>0</v>
      </c>
      <c r="W16" s="77">
        <f>Juni!W44</f>
        <v>0</v>
      </c>
      <c r="X16" s="77">
        <f>Juni!X44</f>
        <v>0</v>
      </c>
      <c r="Y16" s="77">
        <f>Juni!Y44</f>
        <v>0</v>
      </c>
      <c r="Z16" s="239">
        <f>Juni!Z44</f>
        <v>0</v>
      </c>
      <c r="AA16" s="240">
        <f>Juni!AA44</f>
        <v>0</v>
      </c>
      <c r="AB16" s="240">
        <f>Juni!AB44</f>
        <v>0</v>
      </c>
      <c r="AC16" s="240">
        <f>Juni!AC44</f>
        <v>0</v>
      </c>
      <c r="AD16" s="240">
        <f>Juni!AD44</f>
        <v>0</v>
      </c>
      <c r="AE16" s="240">
        <f>Juni!AE44</f>
        <v>0</v>
      </c>
      <c r="AF16" s="241">
        <f>Juni!AF44</f>
        <v>0</v>
      </c>
      <c r="AG16" s="77">
        <f>Juni!AG44</f>
        <v>0</v>
      </c>
      <c r="AH16" s="239">
        <f>Juni!AH44</f>
        <v>0</v>
      </c>
      <c r="AI16" s="241">
        <f>Juni!AJ44</f>
        <v>0</v>
      </c>
      <c r="AJ16" s="77">
        <f>Juni!AK44</f>
        <v>0</v>
      </c>
      <c r="AK16" s="77">
        <f>Juni!AL44</f>
        <v>0</v>
      </c>
      <c r="AL16" s="77">
        <f>Juni!AM44</f>
        <v>0</v>
      </c>
      <c r="AM16" s="77">
        <f>Juni!AN44</f>
        <v>0</v>
      </c>
      <c r="AN16" s="239">
        <f>Juni!AO44</f>
        <v>0</v>
      </c>
      <c r="AO16" s="240">
        <f>Juni!AP44</f>
        <v>0</v>
      </c>
      <c r="AP16" s="242" t="str">
        <f>Juni!AQ44</f>
        <v>-</v>
      </c>
      <c r="AQ16" s="240" t="str">
        <f>IF(ISNUMBER(Juni!K4),Juni!K4,"-")</f>
        <v>-</v>
      </c>
      <c r="AR16" s="236">
        <f t="shared" si="0"/>
        <v>0</v>
      </c>
      <c r="AS16" s="237">
        <f t="shared" si="1"/>
        <v>0</v>
      </c>
    </row>
    <row r="17" spans="1:45" x14ac:dyDescent="0.25">
      <c r="A17" s="129" t="s">
        <v>41</v>
      </c>
      <c r="B17" s="238">
        <f>Juli!B44</f>
        <v>0</v>
      </c>
      <c r="C17" s="77">
        <f>Juli!C44</f>
        <v>0</v>
      </c>
      <c r="D17" s="77">
        <f>Juli!D44</f>
        <v>0</v>
      </c>
      <c r="E17" s="77">
        <f>Juli!E44</f>
        <v>0</v>
      </c>
      <c r="F17" s="77">
        <f>Juli!F44</f>
        <v>0</v>
      </c>
      <c r="G17" s="239">
        <f>Juli!G44</f>
        <v>0</v>
      </c>
      <c r="H17" s="240">
        <f>Juli!H44</f>
        <v>0</v>
      </c>
      <c r="I17" s="240">
        <f>Juli!I44</f>
        <v>0</v>
      </c>
      <c r="J17" s="241">
        <f>Juli!J44</f>
        <v>0</v>
      </c>
      <c r="K17" s="77">
        <f>Juli!K44</f>
        <v>0</v>
      </c>
      <c r="L17" s="239">
        <f>Juli!L44</f>
        <v>0</v>
      </c>
      <c r="M17" s="240">
        <f>Juli!M44</f>
        <v>0</v>
      </c>
      <c r="N17" s="241">
        <f>Juli!N44</f>
        <v>0</v>
      </c>
      <c r="O17" s="77">
        <f>Juli!O44</f>
        <v>0</v>
      </c>
      <c r="P17" s="77">
        <f>Juli!P44</f>
        <v>0</v>
      </c>
      <c r="Q17" s="77">
        <f>Juli!Q44</f>
        <v>0</v>
      </c>
      <c r="R17" s="77">
        <f>Juli!R44</f>
        <v>0</v>
      </c>
      <c r="S17" s="239">
        <f>Juli!S44</f>
        <v>0</v>
      </c>
      <c r="T17" s="240">
        <f>Juli!T44</f>
        <v>0</v>
      </c>
      <c r="U17" s="241">
        <f>Juli!U44</f>
        <v>0</v>
      </c>
      <c r="V17" s="77">
        <f>Juli!V44</f>
        <v>0</v>
      </c>
      <c r="W17" s="77">
        <f>Juli!W44</f>
        <v>0</v>
      </c>
      <c r="X17" s="77">
        <f>Juli!X44</f>
        <v>0</v>
      </c>
      <c r="Y17" s="77">
        <f>Juli!Y44</f>
        <v>0</v>
      </c>
      <c r="Z17" s="239">
        <f>Juli!Z44</f>
        <v>0</v>
      </c>
      <c r="AA17" s="240">
        <f>Juli!AA44</f>
        <v>0</v>
      </c>
      <c r="AB17" s="240">
        <f>Juli!AB44</f>
        <v>0</v>
      </c>
      <c r="AC17" s="240">
        <f>Juli!AC44</f>
        <v>0</v>
      </c>
      <c r="AD17" s="240">
        <f>Juli!AD44</f>
        <v>0</v>
      </c>
      <c r="AE17" s="240">
        <f>Juli!AE44</f>
        <v>0</v>
      </c>
      <c r="AF17" s="241">
        <f>Juli!AF44</f>
        <v>0</v>
      </c>
      <c r="AG17" s="77">
        <f>Juli!AG44</f>
        <v>0</v>
      </c>
      <c r="AH17" s="239">
        <f>Juli!AH44</f>
        <v>0</v>
      </c>
      <c r="AI17" s="241">
        <f>Juli!AJ44</f>
        <v>0</v>
      </c>
      <c r="AJ17" s="77">
        <f>Juli!AK44</f>
        <v>0</v>
      </c>
      <c r="AK17" s="77">
        <f>Juli!AL44</f>
        <v>0</v>
      </c>
      <c r="AL17" s="77">
        <f>Juli!AM44</f>
        <v>0</v>
      </c>
      <c r="AM17" s="77">
        <f>Juli!AN44</f>
        <v>0</v>
      </c>
      <c r="AN17" s="239">
        <f>Juli!AO44</f>
        <v>0</v>
      </c>
      <c r="AO17" s="240">
        <f>Juli!AP44</f>
        <v>0</v>
      </c>
      <c r="AP17" s="242" t="str">
        <f>Juli!AQ44</f>
        <v>-</v>
      </c>
      <c r="AQ17" s="240" t="str">
        <f>IF(ISNUMBER(Juli!K4),Juli!K4,"-")</f>
        <v>-</v>
      </c>
      <c r="AR17" s="236">
        <f t="shared" si="0"/>
        <v>0</v>
      </c>
      <c r="AS17" s="237">
        <f t="shared" si="1"/>
        <v>0</v>
      </c>
    </row>
    <row r="18" spans="1:45" ht="13" thickBot="1" x14ac:dyDescent="0.3">
      <c r="A18" s="94" t="s">
        <v>53</v>
      </c>
      <c r="B18" s="243">
        <f>Aug!B44</f>
        <v>0</v>
      </c>
      <c r="C18" s="78">
        <f>Aug!C44</f>
        <v>0</v>
      </c>
      <c r="D18" s="78">
        <f>Aug!D44</f>
        <v>0</v>
      </c>
      <c r="E18" s="78">
        <f>Aug!E44</f>
        <v>0</v>
      </c>
      <c r="F18" s="78">
        <f>Aug!F44</f>
        <v>0</v>
      </c>
      <c r="G18" s="244">
        <f>Aug!G44</f>
        <v>0</v>
      </c>
      <c r="H18" s="245">
        <f>Aug!H44</f>
        <v>0</v>
      </c>
      <c r="I18" s="245">
        <f>Aug!I44</f>
        <v>0</v>
      </c>
      <c r="J18" s="246">
        <f>Aug!J44</f>
        <v>0</v>
      </c>
      <c r="K18" s="78">
        <f>Aug!K44</f>
        <v>0</v>
      </c>
      <c r="L18" s="244">
        <f>Aug!L44</f>
        <v>0</v>
      </c>
      <c r="M18" s="245">
        <f>Aug!M44</f>
        <v>0</v>
      </c>
      <c r="N18" s="246">
        <f>Aug!N44</f>
        <v>0</v>
      </c>
      <c r="O18" s="78">
        <f>Aug!O44</f>
        <v>0</v>
      </c>
      <c r="P18" s="78">
        <f>Aug!P44</f>
        <v>0</v>
      </c>
      <c r="Q18" s="78">
        <f>Aug!Q44</f>
        <v>0</v>
      </c>
      <c r="R18" s="78">
        <f>Aug!R44</f>
        <v>0</v>
      </c>
      <c r="S18" s="244">
        <f>Aug!S44</f>
        <v>0</v>
      </c>
      <c r="T18" s="245">
        <f>Aug!T44</f>
        <v>0</v>
      </c>
      <c r="U18" s="246">
        <f>Aug!U44</f>
        <v>0</v>
      </c>
      <c r="V18" s="78">
        <f>Aug!V44</f>
        <v>0</v>
      </c>
      <c r="W18" s="78">
        <f>Aug!W44</f>
        <v>0</v>
      </c>
      <c r="X18" s="78">
        <f>Aug!X44</f>
        <v>0</v>
      </c>
      <c r="Y18" s="78">
        <f>Aug!Y44</f>
        <v>0</v>
      </c>
      <c r="Z18" s="244">
        <f>Aug!Z44</f>
        <v>0</v>
      </c>
      <c r="AA18" s="245">
        <f>Aug!AA44</f>
        <v>0</v>
      </c>
      <c r="AB18" s="245">
        <f>Aug!AB44</f>
        <v>0</v>
      </c>
      <c r="AC18" s="245">
        <f>Aug!AC44</f>
        <v>0</v>
      </c>
      <c r="AD18" s="245">
        <f>Aug!AD44</f>
        <v>0</v>
      </c>
      <c r="AE18" s="245">
        <f>Aug!AE44</f>
        <v>0</v>
      </c>
      <c r="AF18" s="246">
        <f>Aug!AF44</f>
        <v>0</v>
      </c>
      <c r="AG18" s="78">
        <f>Aug!AG44</f>
        <v>0</v>
      </c>
      <c r="AH18" s="244">
        <f>Aug!AH44</f>
        <v>0</v>
      </c>
      <c r="AI18" s="246">
        <f>Aug!AJ44</f>
        <v>0</v>
      </c>
      <c r="AJ18" s="78">
        <f>Aug!AK44</f>
        <v>0</v>
      </c>
      <c r="AK18" s="78">
        <f>Aug!AL44</f>
        <v>0</v>
      </c>
      <c r="AL18" s="78">
        <f>Aug!AM44</f>
        <v>0</v>
      </c>
      <c r="AM18" s="78">
        <f>Aug!AN44</f>
        <v>0</v>
      </c>
      <c r="AN18" s="244">
        <f>Aug!AO44</f>
        <v>0</v>
      </c>
      <c r="AO18" s="245">
        <f>Aug!AP44</f>
        <v>0</v>
      </c>
      <c r="AP18" s="247" t="str">
        <f>Aug!AQ44</f>
        <v>-</v>
      </c>
      <c r="AQ18" s="240" t="str">
        <f>IF(ISNUMBER(Aug!K4),Aug!K4,"-")</f>
        <v>-</v>
      </c>
      <c r="AR18" s="236">
        <f t="shared" si="0"/>
        <v>0</v>
      </c>
      <c r="AS18" s="237">
        <f t="shared" si="1"/>
        <v>0</v>
      </c>
    </row>
    <row r="19" spans="1:45" s="11" customFormat="1" ht="14.5" thickBot="1" x14ac:dyDescent="0.3">
      <c r="A19" s="94" t="s">
        <v>43</v>
      </c>
      <c r="B19" s="30">
        <f>SUM(B7:B18)</f>
        <v>0</v>
      </c>
      <c r="C19" s="31">
        <f>SUM(C7:C18)</f>
        <v>0</v>
      </c>
      <c r="D19" s="31">
        <f>SUM(D7:D18)</f>
        <v>0</v>
      </c>
      <c r="E19" s="31">
        <f t="shared" ref="E19:Z19" si="2">SUM(E7:E18)</f>
        <v>0</v>
      </c>
      <c r="F19" s="31">
        <f t="shared" si="2"/>
        <v>0</v>
      </c>
      <c r="G19" s="220">
        <f t="shared" si="2"/>
        <v>0</v>
      </c>
      <c r="H19" s="221">
        <f t="shared" si="2"/>
        <v>0</v>
      </c>
      <c r="I19" s="166">
        <f t="shared" si="2"/>
        <v>0</v>
      </c>
      <c r="J19" s="176">
        <f t="shared" si="2"/>
        <v>0</v>
      </c>
      <c r="K19" s="177">
        <f t="shared" si="2"/>
        <v>0</v>
      </c>
      <c r="L19" s="178">
        <f t="shared" si="2"/>
        <v>0</v>
      </c>
      <c r="M19" s="222">
        <f>SUM(M7:M18)</f>
        <v>0</v>
      </c>
      <c r="N19" s="64">
        <f t="shared" si="2"/>
        <v>0</v>
      </c>
      <c r="O19" s="65">
        <f t="shared" si="2"/>
        <v>0</v>
      </c>
      <c r="P19" s="65">
        <f t="shared" si="2"/>
        <v>0</v>
      </c>
      <c r="Q19" s="65">
        <f t="shared" si="2"/>
        <v>0</v>
      </c>
      <c r="R19" s="65">
        <f t="shared" si="2"/>
        <v>0</v>
      </c>
      <c r="S19" s="223">
        <f t="shared" si="2"/>
        <v>0</v>
      </c>
      <c r="T19" s="223">
        <f>SUM(T7:T18)</f>
        <v>0</v>
      </c>
      <c r="U19" s="70">
        <f t="shared" si="2"/>
        <v>0</v>
      </c>
      <c r="V19" s="70">
        <f t="shared" si="2"/>
        <v>0</v>
      </c>
      <c r="W19" s="70">
        <f t="shared" si="2"/>
        <v>0</v>
      </c>
      <c r="X19" s="70">
        <f t="shared" si="2"/>
        <v>0</v>
      </c>
      <c r="Y19" s="70">
        <f t="shared" si="2"/>
        <v>0</v>
      </c>
      <c r="Z19" s="79">
        <f t="shared" si="2"/>
        <v>0</v>
      </c>
      <c r="AA19" s="224">
        <f t="shared" ref="AA19" si="3">SUM(AA7:AA18)</f>
        <v>0</v>
      </c>
      <c r="AB19" s="225"/>
      <c r="AC19" s="254"/>
      <c r="AD19" s="82">
        <f t="shared" ref="AD19:AO19" si="4">SUM(AD7:AD18)</f>
        <v>0</v>
      </c>
      <c r="AE19" s="229">
        <f>SUM(AE7:AE18)</f>
        <v>0</v>
      </c>
      <c r="AF19" s="226">
        <f t="shared" si="4"/>
        <v>0</v>
      </c>
      <c r="AG19" s="227">
        <f t="shared" si="4"/>
        <v>0</v>
      </c>
      <c r="AH19" s="228">
        <f t="shared" si="4"/>
        <v>0</v>
      </c>
      <c r="AI19" s="193">
        <f t="shared" si="4"/>
        <v>0</v>
      </c>
      <c r="AJ19" s="116">
        <f t="shared" si="4"/>
        <v>0</v>
      </c>
      <c r="AK19" s="117">
        <f t="shared" si="4"/>
        <v>0</v>
      </c>
      <c r="AL19" s="119">
        <f t="shared" si="4"/>
        <v>0</v>
      </c>
      <c r="AM19" s="118">
        <f t="shared" si="4"/>
        <v>0</v>
      </c>
      <c r="AN19" s="120">
        <f t="shared" si="4"/>
        <v>0</v>
      </c>
      <c r="AO19" s="220">
        <f t="shared" si="4"/>
        <v>0</v>
      </c>
      <c r="AP19" s="144" t="e">
        <f>MEDIAN(AP7:AP18)</f>
        <v>#NUM!</v>
      </c>
      <c r="AQ19" s="145">
        <f>MEDIAN(AQ7:AQ18)</f>
        <v>75</v>
      </c>
    </row>
    <row r="20" spans="1:45" ht="13.5" thickBot="1" x14ac:dyDescent="0.3">
      <c r="A20" s="95" t="s">
        <v>44</v>
      </c>
      <c r="B20" s="263">
        <f>SUM(B19:G19)</f>
        <v>0</v>
      </c>
      <c r="C20" s="264"/>
      <c r="D20" s="264"/>
      <c r="E20" s="264"/>
      <c r="F20" s="264"/>
      <c r="G20" s="265"/>
      <c r="H20" s="28"/>
      <c r="I20" s="169"/>
      <c r="J20" s="278">
        <f>SUM(J19:L19)</f>
        <v>0</v>
      </c>
      <c r="K20" s="279"/>
      <c r="L20" s="280"/>
      <c r="M20" s="169"/>
      <c r="N20" s="281">
        <f>SUM(N19:S19)</f>
        <v>0</v>
      </c>
      <c r="O20" s="282"/>
      <c r="P20" s="282"/>
      <c r="Q20" s="282"/>
      <c r="R20" s="282"/>
      <c r="S20" s="283"/>
      <c r="T20" s="169"/>
      <c r="U20" s="284">
        <f>SUM(U19:Z19)</f>
        <v>0</v>
      </c>
      <c r="V20" s="285"/>
      <c r="W20" s="285"/>
      <c r="X20" s="285"/>
      <c r="Y20" s="285"/>
      <c r="Z20" s="286"/>
      <c r="AA20" s="169"/>
      <c r="AB20" s="148">
        <f>SUM(AB7:AB18)</f>
        <v>0</v>
      </c>
      <c r="AC20" s="148">
        <f>SUM(AC7:AC18)</f>
        <v>0</v>
      </c>
      <c r="AD20" s="4"/>
      <c r="AE20" s="4"/>
      <c r="AF20" s="15" t="s">
        <v>75</v>
      </c>
      <c r="AH20" s="4"/>
      <c r="AI20" s="269" t="s">
        <v>42</v>
      </c>
      <c r="AJ20" s="270"/>
      <c r="AK20" s="270"/>
      <c r="AL20" s="270"/>
      <c r="AM20" s="270"/>
      <c r="AN20" s="270"/>
      <c r="AO20" s="271"/>
    </row>
    <row r="21" spans="1:45" ht="13.5" thickBot="1" x14ac:dyDescent="0.3">
      <c r="A21" s="150" t="s">
        <v>45</v>
      </c>
      <c r="B21" s="266" t="e">
        <f>B20/AD19</f>
        <v>#DIV/0!</v>
      </c>
      <c r="C21" s="267"/>
      <c r="D21" s="267"/>
      <c r="E21" s="267"/>
      <c r="F21" s="267"/>
      <c r="G21" s="268"/>
      <c r="H21" s="151"/>
      <c r="I21" s="157" t="e">
        <f>I19/B20</f>
        <v>#DIV/0!</v>
      </c>
      <c r="J21" s="272" t="e">
        <f>J20/AD19</f>
        <v>#DIV/0!</v>
      </c>
      <c r="K21" s="273"/>
      <c r="L21" s="274"/>
      <c r="M21" s="184" t="e">
        <f>M19/J20</f>
        <v>#DIV/0!</v>
      </c>
      <c r="N21" s="275" t="e">
        <f>N20/AD19</f>
        <v>#DIV/0!</v>
      </c>
      <c r="O21" s="276"/>
      <c r="P21" s="276"/>
      <c r="Q21" s="276"/>
      <c r="R21" s="276"/>
      <c r="S21" s="277"/>
      <c r="T21" s="156" t="e">
        <f>T19/N20</f>
        <v>#DIV/0!</v>
      </c>
      <c r="U21" s="287" t="e">
        <f>U20/AD19</f>
        <v>#DIV/0!</v>
      </c>
      <c r="V21" s="288"/>
      <c r="W21" s="288"/>
      <c r="X21" s="288"/>
      <c r="Y21" s="288"/>
      <c r="Z21" s="289"/>
      <c r="AA21" s="158" t="e">
        <f>AA19/U20</f>
        <v>#DIV/0!</v>
      </c>
      <c r="AB21" s="197" t="e">
        <f>AB20/AD19</f>
        <v>#DIV/0!</v>
      </c>
      <c r="AC21" s="250"/>
      <c r="AD21" s="4"/>
      <c r="AE21" s="4"/>
      <c r="AF21" s="15" t="s">
        <v>76</v>
      </c>
      <c r="AG21" s="8"/>
      <c r="AH21" s="4"/>
      <c r="AI21" s="192" t="e">
        <f>AI19/AO19</f>
        <v>#DIV/0!</v>
      </c>
      <c r="AJ21" s="131" t="e">
        <f>AJ19/AO19</f>
        <v>#DIV/0!</v>
      </c>
      <c r="AK21" s="132" t="e">
        <f>AK19/AO19</f>
        <v>#DIV/0!</v>
      </c>
      <c r="AL21" s="133" t="e">
        <f>AL19/AO19</f>
        <v>#DIV/0!</v>
      </c>
      <c r="AM21" s="134" t="e">
        <f>AM19/AO19</f>
        <v>#DIV/0!</v>
      </c>
      <c r="AN21" s="135" t="e">
        <f>AN19/AO19</f>
        <v>#DIV/0!</v>
      </c>
      <c r="AO21" s="136"/>
      <c r="AP21" s="8"/>
    </row>
    <row r="22" spans="1:45" ht="13.5" thickBot="1" x14ac:dyDescent="0.3">
      <c r="N22" s="5"/>
      <c r="U22" s="5"/>
      <c r="AD22" s="4"/>
      <c r="AE22" s="4"/>
      <c r="AF22" s="147" t="s">
        <v>77</v>
      </c>
      <c r="AH22" s="4"/>
      <c r="AI22" s="4"/>
      <c r="AJ22" s="6"/>
      <c r="AK22" s="4"/>
      <c r="AL22" s="6"/>
      <c r="AM22" s="5"/>
      <c r="AN22" s="5"/>
      <c r="AO22" s="5"/>
    </row>
    <row r="23" spans="1:45" ht="13.5" thickBot="1" x14ac:dyDescent="0.3">
      <c r="A23" s="32" t="s">
        <v>80</v>
      </c>
      <c r="B23" s="15"/>
      <c r="AD23" s="4"/>
    </row>
    <row r="24" spans="1:45" ht="13.5" thickBot="1" x14ac:dyDescent="0.3">
      <c r="A24" s="150" t="s">
        <v>44</v>
      </c>
      <c r="B24" s="154">
        <f>SUM(I19,M19,T19,AA19)</f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AE24" s="15"/>
      <c r="AF24" s="15"/>
      <c r="AG24" s="15"/>
      <c r="AH24" s="28"/>
      <c r="AI24" s="15"/>
      <c r="AJ24" s="15"/>
      <c r="AK24" s="15"/>
      <c r="AL24" s="15"/>
      <c r="AM24" s="15"/>
      <c r="AN24" s="15"/>
      <c r="AO24" s="15"/>
    </row>
    <row r="25" spans="1:45" ht="13.5" thickBot="1" x14ac:dyDescent="0.3">
      <c r="A25" s="150" t="s">
        <v>81</v>
      </c>
      <c r="B25" s="155" t="e">
        <f>B24/AD19</f>
        <v>#DIV/0!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1:45" ht="13" x14ac:dyDescent="0.25">
      <c r="A26" s="15" t="s">
        <v>71</v>
      </c>
    </row>
  </sheetData>
  <sheetProtection algorithmName="SHA-512" hashValue="o3NAybBktfPR92IHPQOXWwgIzpMiXu5yKz6lYsTg+pa1Z4VBS7QmLU1VJJ7wRsdYlVj6y01ukQGKUhdSEajH1g==" saltValue="wbm71J8JvZrVQW3zW5N6cQ==" spinCount="100000" sheet="1" selectLockedCells="1"/>
  <mergeCells count="20">
    <mergeCell ref="B21:G21"/>
    <mergeCell ref="V2:AA2"/>
    <mergeCell ref="K2:S2"/>
    <mergeCell ref="D3:F3"/>
    <mergeCell ref="K3:S3"/>
    <mergeCell ref="V3:AA3"/>
    <mergeCell ref="B5:G5"/>
    <mergeCell ref="N5:S5"/>
    <mergeCell ref="U5:Z5"/>
    <mergeCell ref="N21:S21"/>
    <mergeCell ref="U21:Z21"/>
    <mergeCell ref="J21:L21"/>
    <mergeCell ref="AI20:AO20"/>
    <mergeCell ref="AI5:AO5"/>
    <mergeCell ref="B20:G20"/>
    <mergeCell ref="I1:T1"/>
    <mergeCell ref="N20:S20"/>
    <mergeCell ref="U20:Z20"/>
    <mergeCell ref="J20:L20"/>
    <mergeCell ref="AF5:AH5"/>
  </mergeCells>
  <pageMargins left="0.19685039370078741" right="0.19685039370078741" top="0.19685039370078741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27" max="56" man="1"/>
  </colBreaks>
  <ignoredErrors>
    <ignoredError sqref="K2:S3 V3:AA3 V2 AD2:AF2 AF3 AX7:XFD7 AD8:AO18 B7:AB18 AB2 AE7:AO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T52"/>
  <sheetViews>
    <sheetView zoomScale="90" zoomScaleNormal="90" workbookViewId="0">
      <selection activeCell="K11" sqref="K11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3" width="5.90625" style="1" customWidth="1"/>
    <col min="14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7" width="5.08984375" style="1" customWidth="1"/>
    <col min="28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46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31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59" t="s">
        <v>33</v>
      </c>
      <c r="C3" s="259"/>
      <c r="D3" s="259"/>
      <c r="E3" s="259"/>
      <c r="F3" s="259"/>
      <c r="G3" s="259"/>
      <c r="H3" s="259"/>
      <c r="J3" s="17" t="s">
        <v>26</v>
      </c>
      <c r="K3" s="261" t="s">
        <v>35</v>
      </c>
      <c r="L3" s="261"/>
      <c r="M3" s="261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60">
        <v>32426</v>
      </c>
      <c r="C4" s="260"/>
      <c r="D4" s="260"/>
      <c r="E4" s="260"/>
      <c r="F4" s="260"/>
      <c r="G4" s="260"/>
      <c r="H4" s="260"/>
      <c r="J4" s="14" t="s">
        <v>25</v>
      </c>
      <c r="K4" s="262">
        <v>75</v>
      </c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 xml:space="preserve"> September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0" t="s">
        <v>34</v>
      </c>
      <c r="C5" s="290"/>
      <c r="D5" s="290"/>
      <c r="E5" s="290"/>
      <c r="F5" s="290"/>
      <c r="G5" s="290"/>
      <c r="H5" s="290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sU09eEISlk+kX/q3mRR+LHQ9g8BlaSA/jfK/yYR3aW+1SsxE4w2VOMWWoybRGEuimIay+OVH8/zlMUI3eiTOcg==" saltValue="xy8CzwiIpthgvgXiTXPueA==" spinCount="100000" sheet="1" objects="1" scenarios="1" selectLockedCells="1"/>
  <mergeCells count="27">
    <mergeCell ref="B5:H5"/>
    <mergeCell ref="AF42:AH42"/>
    <mergeCell ref="T2:V2"/>
    <mergeCell ref="N9:S9"/>
    <mergeCell ref="U9:Z9"/>
    <mergeCell ref="N42:S42"/>
    <mergeCell ref="U42:Z42"/>
    <mergeCell ref="B45:G45"/>
    <mergeCell ref="B46:G46"/>
    <mergeCell ref="AJ45:AP45"/>
    <mergeCell ref="AJ42:AP42"/>
    <mergeCell ref="AJ9:AP9"/>
    <mergeCell ref="B42:G42"/>
    <mergeCell ref="B9:G9"/>
    <mergeCell ref="AF9:AH9"/>
    <mergeCell ref="J46:L46"/>
    <mergeCell ref="N46:S46"/>
    <mergeCell ref="J45:L45"/>
    <mergeCell ref="N45:S45"/>
    <mergeCell ref="U45:Z45"/>
    <mergeCell ref="U46:Z46"/>
    <mergeCell ref="AL3:AQ3"/>
    <mergeCell ref="AL4:AN4"/>
    <mergeCell ref="B3:H3"/>
    <mergeCell ref="B4:H4"/>
    <mergeCell ref="K3:M3"/>
    <mergeCell ref="K4:L4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P11:AP41 AD11:AD41" formulaRange="1"/>
    <ignoredError sqref="AD44 H44" formula="1"/>
    <ignoredError sqref="AJ44:AO44" evalError="1" formulaRange="1"/>
    <ignoredError sqref="AP44 AJ46:AO46 B46:AB5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T52"/>
  <sheetViews>
    <sheetView zoomScale="90" zoomScaleNormal="90" workbookViewId="0">
      <selection activeCell="K4" sqref="K4:L4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85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Oktober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m/Qo6yZmcNC5YaiAqJlBLBYxlBhxB4TUvtMpjq1Ph0tYx4hl5PnqmmP9mVQDl7u6G73y0MlFamu5koAq/brDyw==" saltValue="x+E2sY6NZ0DGIRMJMwU3TA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D11:AP41" formulaRange="1"/>
    <ignoredError sqref="AJ45:AQ46 B45:AB46 B50 B44:G44 I44:AB44 AJ44:AP44" evalError="1"/>
    <ignoredError sqref="H44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T52"/>
  <sheetViews>
    <sheetView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86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November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dfS8OYh4JnseRnvTpAV0YHhC/jeGTXrpwsMRtCteJ1LAEhT/D7kuY6VwjwQEGmCDUbnpyZsaWJazj55MqDPTgg==" saltValue="BLWoVf2DnxP3TvF0i3RUfA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D11:AP41" formulaRange="1"/>
    <ignoredError sqref="AJ45:AQ46 B46:AB46 B50" evalError="1"/>
    <ignoredError sqref="AJ44:AP44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T52"/>
  <sheetViews>
    <sheetView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87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December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MJpD+zK2aPQ40nz3oWpK+GYuk3rBgFDcDy0siwJ+vC6QyWUZMQFwzmcGv3pJkD6Xi4fXK+Hdl+uiv1qNZ56aTw==" saltValue="2E/PQO91MGSJTf0JbN02Zw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D11:AP41 AJ44:AP46" formulaRange="1"/>
    <ignoredError sqref="B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T52"/>
  <sheetViews>
    <sheetView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3" width="5.54296875" style="1" customWidth="1"/>
    <col min="14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88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Januari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bEqvrhYcVzy9EdXOZTSG10Ww2EKVhpJBEaVrD3Li9Bm7x5iLEAeBIyOhoiXuNEynW9Dq+w04ScWcuBDn8EBK1Q==" saltValue="I+Z6tdhtRZAVSe00Uxr5gg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D11:AP41" formulaRange="1"/>
    <ignoredError sqref="AJ44:AP44 AJ46:AO46 B46:AB46 B5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T52"/>
  <sheetViews>
    <sheetView topLeftCell="G1"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0" width="5.90625" style="1" customWidth="1"/>
    <col min="21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89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Februari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rI5j4LWFkzvRtXkdnXkpKHBonr7zI7Ghq+7VCQFYK9c0FdgA6sTaDeoIKcovtYiOinNwpumSZcxGo6GpekCctQ==" saltValue="/j43XrY5Vh/a0gaqRIURDQ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J44:AP44 B50" evalError="1"/>
    <ignoredError sqref="AD11:AP4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T52"/>
  <sheetViews>
    <sheetView topLeftCell="G1"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3" width="5.54296875" style="1" customWidth="1"/>
    <col min="14" max="14" width="5.6328125" style="1" customWidth="1"/>
    <col min="15" max="19" width="4.6328125" style="1" customWidth="1"/>
    <col min="20" max="21" width="5.6328125" style="1" customWidth="1"/>
    <col min="22" max="26" width="4.6328125" style="1" customWidth="1"/>
    <col min="27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38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Mars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gc+xxjOen2N2pa+BHoYlzGUnSjaj8hVybIhyBfNia1soheLIGL2hZjeBVJV0T9oUONs+CAnseHnUMymnhafUIw==" saltValue="Kg5pAFPysYoV5ACvxiEjuA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D42:AQ43 AD44:AI44 AP44 B46:AB46 B50" evalError="1"/>
    <ignoredError sqref="AD11:AP24 AJ44:AO44 AD27:AP41 AD25:AP25 AD26:AP26" evalError="1" formulaRange="1"/>
    <ignoredError sqref="H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T52"/>
  <sheetViews>
    <sheetView topLeftCell="L1" zoomScale="90" zoomScaleNormal="90" workbookViewId="0">
      <selection activeCell="AC38" sqref="AC38"/>
    </sheetView>
  </sheetViews>
  <sheetFormatPr defaultColWidth="9" defaultRowHeight="12.5" x14ac:dyDescent="0.25"/>
  <cols>
    <col min="1" max="1" width="16.453125" style="1" customWidth="1"/>
    <col min="2" max="2" width="6.36328125" style="1" bestFit="1" customWidth="1"/>
    <col min="3" max="7" width="4.6328125" style="1" customWidth="1"/>
    <col min="8" max="8" width="5.90625" style="1" customWidth="1"/>
    <col min="9" max="9" width="5.90625" style="1" bestFit="1" customWidth="1"/>
    <col min="10" max="10" width="5.6328125" style="3" bestFit="1" customWidth="1"/>
    <col min="11" max="12" width="4.6328125" style="1" customWidth="1"/>
    <col min="13" max="14" width="5.6328125" style="1" customWidth="1"/>
    <col min="15" max="19" width="4.6328125" style="1" customWidth="1"/>
    <col min="20" max="20" width="5.54296875" style="1" customWidth="1"/>
    <col min="21" max="21" width="5.6328125" style="1" customWidth="1"/>
    <col min="22" max="26" width="4.6328125" style="1" customWidth="1"/>
    <col min="27" max="27" width="6.36328125" style="1" customWidth="1"/>
    <col min="28" max="28" width="5.6328125" style="1" customWidth="1"/>
    <col min="29" max="29" width="9" style="1" bestFit="1" customWidth="1"/>
    <col min="30" max="30" width="6.08984375" style="1" customWidth="1"/>
    <col min="31" max="31" width="5.6328125" style="3" customWidth="1"/>
    <col min="32" max="34" width="6.54296875" style="1" customWidth="1"/>
    <col min="35" max="35" width="5.54296875" style="1" customWidth="1"/>
    <col min="36" max="37" width="6.54296875" style="1" customWidth="1"/>
    <col min="38" max="38" width="6.36328125" style="3" bestFit="1" customWidth="1"/>
    <col min="39" max="40" width="6.36328125" style="1" bestFit="1" customWidth="1"/>
    <col min="41" max="41" width="6.90625" style="3" customWidth="1"/>
    <col min="42" max="42" width="5.36328125" style="2" customWidth="1"/>
    <col min="43" max="43" width="6.54296875" style="2" customWidth="1"/>
    <col min="44" max="44" width="64" style="2" customWidth="1"/>
    <col min="45" max="45" width="47.6328125" style="2" customWidth="1"/>
    <col min="46" max="46" width="6.6328125" style="252" customWidth="1"/>
    <col min="47" max="16384" width="9" style="1"/>
  </cols>
  <sheetData>
    <row r="1" spans="1:46" s="4" customFormat="1" ht="20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S1" s="13"/>
      <c r="T1" s="13"/>
      <c r="U1" s="13"/>
      <c r="V1" s="160" t="s">
        <v>36</v>
      </c>
      <c r="W1" s="13" t="str">
        <f>Sammanställning!U1</f>
        <v>2020-2021</v>
      </c>
      <c r="X1" s="13"/>
      <c r="Y1" s="13"/>
      <c r="Z1" s="13"/>
      <c r="AA1" s="13"/>
      <c r="AB1" s="13"/>
      <c r="AC1" s="13"/>
      <c r="AD1" s="13"/>
      <c r="AE1" s="12"/>
      <c r="AF1" s="12"/>
      <c r="AG1" s="12"/>
      <c r="AH1" s="12"/>
      <c r="AI1" s="12" t="s">
        <v>29</v>
      </c>
      <c r="AJ1" s="12"/>
      <c r="AL1" s="12"/>
      <c r="AN1" s="12"/>
      <c r="AR1" s="160" t="s">
        <v>36</v>
      </c>
      <c r="AS1" s="13" t="str">
        <f>W1</f>
        <v>2020-2021</v>
      </c>
      <c r="AT1" s="252"/>
    </row>
    <row r="2" spans="1:46" s="4" customFormat="1" ht="2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3"/>
      <c r="R2" s="13"/>
      <c r="S2" s="14" t="s">
        <v>30</v>
      </c>
      <c r="T2" s="258" t="s">
        <v>90</v>
      </c>
      <c r="U2" s="258"/>
      <c r="V2" s="258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L2" s="12"/>
      <c r="AN2" s="12"/>
      <c r="AS2" s="12"/>
      <c r="AT2" s="252"/>
    </row>
    <row r="3" spans="1:46" s="4" customFormat="1" ht="15.75" customHeight="1" x14ac:dyDescent="0.25">
      <c r="A3" s="14" t="s">
        <v>24</v>
      </c>
      <c r="B3" s="295" t="str">
        <f>Sept!B3</f>
        <v>Kalle Karlsson</v>
      </c>
      <c r="C3" s="295"/>
      <c r="D3" s="295"/>
      <c r="E3" s="295"/>
      <c r="F3" s="295"/>
      <c r="G3" s="295"/>
      <c r="H3" s="295"/>
      <c r="J3" s="17" t="s">
        <v>26</v>
      </c>
      <c r="K3" s="296" t="str">
        <f>Sept!K3</f>
        <v>HSA lv</v>
      </c>
      <c r="L3" s="296"/>
      <c r="M3" s="296"/>
      <c r="P3" s="8"/>
      <c r="Q3" s="8"/>
      <c r="R3" s="8"/>
      <c r="S3" s="8"/>
      <c r="T3" s="17" t="s">
        <v>78</v>
      </c>
      <c r="U3" s="189"/>
      <c r="V3" s="48"/>
      <c r="AK3" s="14" t="s">
        <v>24</v>
      </c>
      <c r="AL3" s="257" t="str">
        <f>B3</f>
        <v>Kalle Karlsson</v>
      </c>
      <c r="AM3" s="257"/>
      <c r="AN3" s="257"/>
      <c r="AO3" s="257"/>
      <c r="AP3" s="257"/>
      <c r="AQ3" s="257"/>
      <c r="AR3" s="16"/>
      <c r="AS3" s="16"/>
      <c r="AT3" s="252"/>
    </row>
    <row r="4" spans="1:46" s="4" customFormat="1" ht="15.9" customHeight="1" x14ac:dyDescent="0.25">
      <c r="A4" s="17" t="s">
        <v>27</v>
      </c>
      <c r="B4" s="297">
        <f>Sept!B4</f>
        <v>32426</v>
      </c>
      <c r="C4" s="297"/>
      <c r="D4" s="297"/>
      <c r="E4" s="297"/>
      <c r="F4" s="297"/>
      <c r="G4" s="297"/>
      <c r="H4" s="297"/>
      <c r="J4" s="14" t="s">
        <v>25</v>
      </c>
      <c r="K4" s="262"/>
      <c r="L4" s="262"/>
      <c r="P4" s="15" t="s">
        <v>82</v>
      </c>
      <c r="T4" s="12"/>
      <c r="U4" s="12"/>
      <c r="V4" s="51"/>
      <c r="W4" s="51"/>
      <c r="AB4" s="8"/>
      <c r="AC4" s="8"/>
      <c r="AK4" s="14" t="s">
        <v>30</v>
      </c>
      <c r="AL4" s="258" t="str">
        <f>T2</f>
        <v>April</v>
      </c>
      <c r="AM4" s="258"/>
      <c r="AN4" s="258"/>
      <c r="AO4" s="188"/>
      <c r="AP4" s="188"/>
      <c r="AQ4" s="188"/>
      <c r="AR4" s="16"/>
      <c r="AT4" s="252"/>
    </row>
    <row r="5" spans="1:46" s="4" customFormat="1" ht="15.9" customHeight="1" x14ac:dyDescent="0.25">
      <c r="A5" s="14" t="s">
        <v>28</v>
      </c>
      <c r="B5" s="295" t="str">
        <f>Sept!B5</f>
        <v>Årslavarna</v>
      </c>
      <c r="C5" s="295"/>
      <c r="D5" s="295"/>
      <c r="E5" s="295"/>
      <c r="F5" s="295"/>
      <c r="G5" s="295"/>
      <c r="H5" s="295"/>
      <c r="J5" s="8"/>
      <c r="K5" s="8"/>
      <c r="L5" s="8"/>
      <c r="M5" s="8"/>
      <c r="R5" s="8"/>
      <c r="S5" s="8"/>
      <c r="Z5" s="8"/>
      <c r="AA5" s="8"/>
      <c r="AB5" s="8"/>
      <c r="AC5" s="8"/>
      <c r="AD5" s="8"/>
      <c r="AE5" s="8"/>
      <c r="AF5" s="8"/>
      <c r="AK5" s="8"/>
      <c r="AL5" s="8"/>
      <c r="AM5" s="15"/>
      <c r="AO5" s="8"/>
      <c r="AP5" s="8"/>
      <c r="AQ5" s="8"/>
      <c r="AR5" s="8"/>
      <c r="AS5" s="8"/>
      <c r="AT5" s="252"/>
    </row>
    <row r="6" spans="1:46" s="4" customFormat="1" ht="15.9" customHeight="1" x14ac:dyDescent="0.25">
      <c r="A6" s="14"/>
      <c r="B6" s="190"/>
      <c r="C6" s="190"/>
      <c r="D6" s="190"/>
      <c r="E6" s="190"/>
      <c r="F6" s="190"/>
      <c r="G6" s="190"/>
      <c r="H6" s="190"/>
      <c r="J6" s="8"/>
      <c r="K6" s="8"/>
      <c r="L6" s="8"/>
      <c r="M6" s="8"/>
      <c r="R6" s="8"/>
      <c r="S6" s="8"/>
      <c r="Z6" s="8"/>
      <c r="AA6" s="8"/>
      <c r="AB6" s="8"/>
      <c r="AC6" s="8"/>
      <c r="AD6" s="8"/>
      <c r="AE6" s="8"/>
      <c r="AF6" s="8"/>
      <c r="AK6" s="8"/>
      <c r="AL6" s="8"/>
      <c r="AM6" s="15"/>
      <c r="AO6" s="8"/>
      <c r="AP6" s="8"/>
      <c r="AQ6" s="8"/>
      <c r="AR6" s="8"/>
      <c r="AS6" s="8"/>
      <c r="AT6" s="252"/>
    </row>
    <row r="7" spans="1:46" s="4" customFormat="1" ht="15.9" customHeight="1" x14ac:dyDescent="0.25">
      <c r="A7" s="15" t="s">
        <v>23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17"/>
      <c r="Y7" s="8"/>
      <c r="Z7" s="8"/>
      <c r="AA7" s="8"/>
      <c r="AB7" s="8"/>
      <c r="AC7" s="8"/>
      <c r="AD7" s="8"/>
      <c r="AE7" s="8"/>
      <c r="AF7" s="8"/>
      <c r="AK7" s="8"/>
      <c r="AL7" s="8"/>
      <c r="AM7" s="15"/>
      <c r="AO7" s="8"/>
      <c r="AP7" s="8"/>
      <c r="AQ7" s="8"/>
      <c r="AR7" s="8"/>
      <c r="AS7" s="8"/>
      <c r="AT7" s="252"/>
    </row>
    <row r="8" spans="1:46" s="4" customFormat="1" ht="15.9" customHeight="1" thickBot="1" x14ac:dyDescent="0.3">
      <c r="A8" s="15" t="s">
        <v>79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Y8" s="8"/>
      <c r="AD8" s="8"/>
      <c r="AE8" s="8"/>
      <c r="AF8" s="8"/>
      <c r="AG8" s="8"/>
      <c r="AH8" s="8"/>
      <c r="AI8" s="8"/>
      <c r="AJ8" s="8"/>
      <c r="AK8" s="8"/>
      <c r="AL8" s="8"/>
      <c r="AM8" s="15"/>
      <c r="AN8" s="15"/>
      <c r="AO8" s="8"/>
      <c r="AP8" s="8"/>
      <c r="AQ8" s="15" t="s">
        <v>32</v>
      </c>
      <c r="AR8" s="8"/>
      <c r="AS8" s="8"/>
      <c r="AT8" s="252"/>
    </row>
    <row r="9" spans="1:46" s="4" customFormat="1" ht="13" x14ac:dyDescent="0.25">
      <c r="A9" s="161"/>
      <c r="B9" s="269" t="s">
        <v>19</v>
      </c>
      <c r="C9" s="270"/>
      <c r="D9" s="270"/>
      <c r="E9" s="270"/>
      <c r="F9" s="270"/>
      <c r="G9" s="271"/>
      <c r="H9" s="32" t="s">
        <v>14</v>
      </c>
      <c r="I9" s="32" t="s">
        <v>69</v>
      </c>
      <c r="J9" s="171"/>
      <c r="K9" s="171" t="s">
        <v>18</v>
      </c>
      <c r="L9" s="171"/>
      <c r="M9" s="173" t="s">
        <v>69</v>
      </c>
      <c r="N9" s="291" t="s">
        <v>22</v>
      </c>
      <c r="O9" s="292"/>
      <c r="P9" s="292"/>
      <c r="Q9" s="292"/>
      <c r="R9" s="292"/>
      <c r="S9" s="292"/>
      <c r="T9" s="60" t="s">
        <v>69</v>
      </c>
      <c r="U9" s="293" t="s">
        <v>21</v>
      </c>
      <c r="V9" s="294"/>
      <c r="W9" s="294"/>
      <c r="X9" s="294"/>
      <c r="Y9" s="294"/>
      <c r="Z9" s="294"/>
      <c r="AA9" s="66" t="s">
        <v>69</v>
      </c>
      <c r="AB9" s="18" t="s">
        <v>17</v>
      </c>
      <c r="AC9" s="18" t="s">
        <v>98</v>
      </c>
      <c r="AD9" s="49" t="s">
        <v>20</v>
      </c>
      <c r="AE9" s="32" t="s">
        <v>15</v>
      </c>
      <c r="AF9" s="269" t="s">
        <v>67</v>
      </c>
      <c r="AG9" s="270"/>
      <c r="AH9" s="271"/>
      <c r="AI9" s="161"/>
      <c r="AJ9" s="269" t="s">
        <v>16</v>
      </c>
      <c r="AK9" s="270"/>
      <c r="AL9" s="270"/>
      <c r="AM9" s="270"/>
      <c r="AN9" s="270"/>
      <c r="AO9" s="270"/>
      <c r="AP9" s="271"/>
      <c r="AQ9" s="96" t="s">
        <v>4</v>
      </c>
      <c r="AR9" s="96" t="s">
        <v>12</v>
      </c>
      <c r="AS9" s="97" t="s">
        <v>10</v>
      </c>
      <c r="AT9" s="252"/>
    </row>
    <row r="10" spans="1:46" s="4" customFormat="1" ht="13.5" thickBot="1" x14ac:dyDescent="0.3">
      <c r="A10" s="91" t="s">
        <v>13</v>
      </c>
      <c r="B10" s="33" t="s">
        <v>6</v>
      </c>
      <c r="C10" s="58" t="s">
        <v>63</v>
      </c>
      <c r="D10" s="58" t="s">
        <v>64</v>
      </c>
      <c r="E10" s="58" t="s">
        <v>62</v>
      </c>
      <c r="F10" s="58" t="s">
        <v>66</v>
      </c>
      <c r="G10" s="139" t="s">
        <v>65</v>
      </c>
      <c r="H10" s="36" t="s">
        <v>5</v>
      </c>
      <c r="I10" s="59" t="s">
        <v>70</v>
      </c>
      <c r="J10" s="179" t="s">
        <v>9</v>
      </c>
      <c r="K10" s="174" t="s">
        <v>8</v>
      </c>
      <c r="L10" s="180" t="s">
        <v>7</v>
      </c>
      <c r="M10" s="175" t="s">
        <v>70</v>
      </c>
      <c r="N10" s="61" t="s">
        <v>6</v>
      </c>
      <c r="O10" s="62" t="s">
        <v>63</v>
      </c>
      <c r="P10" s="62" t="s">
        <v>64</v>
      </c>
      <c r="Q10" s="62" t="s">
        <v>62</v>
      </c>
      <c r="R10" s="62" t="s">
        <v>66</v>
      </c>
      <c r="S10" s="140" t="s">
        <v>65</v>
      </c>
      <c r="T10" s="63" t="s">
        <v>70</v>
      </c>
      <c r="U10" s="67" t="s">
        <v>6</v>
      </c>
      <c r="V10" s="68" t="s">
        <v>63</v>
      </c>
      <c r="W10" s="68" t="s">
        <v>64</v>
      </c>
      <c r="X10" s="68" t="s">
        <v>62</v>
      </c>
      <c r="Y10" s="68" t="s">
        <v>66</v>
      </c>
      <c r="Z10" s="141" t="s">
        <v>65</v>
      </c>
      <c r="AA10" s="69" t="s">
        <v>70</v>
      </c>
      <c r="AB10" s="251" t="s">
        <v>99</v>
      </c>
      <c r="AC10" s="251" t="s">
        <v>99</v>
      </c>
      <c r="AD10" s="20" t="s">
        <v>0</v>
      </c>
      <c r="AE10" s="59" t="s">
        <v>68</v>
      </c>
      <c r="AF10" s="33" t="s">
        <v>3</v>
      </c>
      <c r="AG10" s="34" t="s">
        <v>2</v>
      </c>
      <c r="AH10" s="35" t="s">
        <v>1</v>
      </c>
      <c r="AI10" s="91" t="s">
        <v>13</v>
      </c>
      <c r="AJ10" s="194">
        <v>1</v>
      </c>
      <c r="AK10" s="53">
        <v>2</v>
      </c>
      <c r="AL10" s="54">
        <v>3</v>
      </c>
      <c r="AM10" s="55">
        <v>4</v>
      </c>
      <c r="AN10" s="56">
        <v>5</v>
      </c>
      <c r="AO10" s="57">
        <v>6</v>
      </c>
      <c r="AP10" s="35" t="s">
        <v>0</v>
      </c>
      <c r="AQ10" s="186" t="s">
        <v>59</v>
      </c>
      <c r="AR10" s="162"/>
      <c r="AS10" s="163"/>
      <c r="AT10" s="252"/>
    </row>
    <row r="11" spans="1:46" x14ac:dyDescent="0.25">
      <c r="A11" s="123">
        <v>1</v>
      </c>
      <c r="B11" s="71"/>
      <c r="C11" s="72"/>
      <c r="D11" s="72"/>
      <c r="E11" s="72"/>
      <c r="F11" s="72"/>
      <c r="G11" s="107"/>
      <c r="H11" s="196"/>
      <c r="I11" s="149"/>
      <c r="J11" s="108"/>
      <c r="K11" s="72"/>
      <c r="L11" s="109"/>
      <c r="M11" s="106"/>
      <c r="N11" s="71"/>
      <c r="O11" s="72"/>
      <c r="P11" s="72"/>
      <c r="Q11" s="72"/>
      <c r="R11" s="72"/>
      <c r="S11" s="107"/>
      <c r="T11" s="106"/>
      <c r="U11" s="71"/>
      <c r="V11" s="72"/>
      <c r="W11" s="72"/>
      <c r="X11" s="72"/>
      <c r="Y11" s="72"/>
      <c r="Z11" s="107"/>
      <c r="AA11" s="106"/>
      <c r="AB11" s="106"/>
      <c r="AC11" s="106"/>
      <c r="AD11" s="102">
        <f t="shared" ref="AD11:AD41" si="0">SUM(B11:G11,J11:L11,N11:S11,U11:Z11,AB11)</f>
        <v>0</v>
      </c>
      <c r="AE11" s="106"/>
      <c r="AF11" s="71"/>
      <c r="AG11" s="72"/>
      <c r="AH11" s="80"/>
      <c r="AI11" s="123">
        <v>1</v>
      </c>
      <c r="AJ11" s="103"/>
      <c r="AK11" s="104"/>
      <c r="AL11" s="104"/>
      <c r="AM11" s="104"/>
      <c r="AN11" s="104"/>
      <c r="AO11" s="105"/>
      <c r="AP11" s="99">
        <f>SUM(AJ11:AO11)</f>
        <v>0</v>
      </c>
      <c r="AQ11" s="29"/>
      <c r="AR11" s="106"/>
      <c r="AS11" s="107"/>
      <c r="AT11" s="252" t="str">
        <f>IF(ISNUMBER(AQ11),AQ11,"-")</f>
        <v>-</v>
      </c>
    </row>
    <row r="12" spans="1:46" x14ac:dyDescent="0.25">
      <c r="A12" s="124">
        <v>2</v>
      </c>
      <c r="B12" s="71"/>
      <c r="C12" s="72"/>
      <c r="D12" s="72"/>
      <c r="E12" s="72"/>
      <c r="F12" s="72"/>
      <c r="G12" s="107"/>
      <c r="H12" s="196"/>
      <c r="I12" s="149"/>
      <c r="J12" s="108"/>
      <c r="K12" s="72"/>
      <c r="L12" s="109"/>
      <c r="M12" s="106"/>
      <c r="N12" s="71"/>
      <c r="O12" s="72"/>
      <c r="P12" s="72"/>
      <c r="Q12" s="72"/>
      <c r="R12" s="72"/>
      <c r="S12" s="107"/>
      <c r="T12" s="106"/>
      <c r="U12" s="71"/>
      <c r="V12" s="72"/>
      <c r="W12" s="72"/>
      <c r="X12" s="72"/>
      <c r="Y12" s="72"/>
      <c r="Z12" s="107"/>
      <c r="AA12" s="106"/>
      <c r="AB12" s="106"/>
      <c r="AC12" s="106"/>
      <c r="AD12" s="102">
        <f t="shared" si="0"/>
        <v>0</v>
      </c>
      <c r="AE12" s="110"/>
      <c r="AF12" s="71"/>
      <c r="AG12" s="72"/>
      <c r="AH12" s="80"/>
      <c r="AI12" s="124">
        <v>2</v>
      </c>
      <c r="AJ12" s="98"/>
      <c r="AK12" s="21"/>
      <c r="AL12" s="21"/>
      <c r="AM12" s="21"/>
      <c r="AN12" s="21"/>
      <c r="AO12" s="22"/>
      <c r="AP12" s="100">
        <f>SUM(AJ12:AO12)</f>
        <v>0</v>
      </c>
      <c r="AQ12" s="106"/>
      <c r="AR12" s="112"/>
      <c r="AS12" s="111"/>
      <c r="AT12" s="252" t="str">
        <f>IF(ISNUMBER(AQ12),AQ12,"-")</f>
        <v>-</v>
      </c>
    </row>
    <row r="13" spans="1:46" x14ac:dyDescent="0.25">
      <c r="A13" s="124">
        <v>3</v>
      </c>
      <c r="B13" s="71"/>
      <c r="C13" s="72"/>
      <c r="D13" s="72"/>
      <c r="E13" s="72"/>
      <c r="F13" s="72"/>
      <c r="G13" s="107"/>
      <c r="H13" s="196"/>
      <c r="I13" s="149"/>
      <c r="J13" s="108"/>
      <c r="K13" s="72"/>
      <c r="L13" s="109"/>
      <c r="M13" s="106"/>
      <c r="N13" s="71"/>
      <c r="O13" s="72"/>
      <c r="P13" s="72"/>
      <c r="Q13" s="72"/>
      <c r="R13" s="72"/>
      <c r="S13" s="107"/>
      <c r="T13" s="106"/>
      <c r="U13" s="71"/>
      <c r="V13" s="72"/>
      <c r="W13" s="72"/>
      <c r="X13" s="72"/>
      <c r="Y13" s="72"/>
      <c r="Z13" s="107"/>
      <c r="AA13" s="106"/>
      <c r="AB13" s="106"/>
      <c r="AC13" s="106"/>
      <c r="AD13" s="102">
        <f t="shared" si="0"/>
        <v>0</v>
      </c>
      <c r="AE13" s="110"/>
      <c r="AF13" s="71"/>
      <c r="AG13" s="72"/>
      <c r="AH13" s="80"/>
      <c r="AI13" s="124">
        <v>3</v>
      </c>
      <c r="AJ13" s="98"/>
      <c r="AK13" s="21"/>
      <c r="AL13" s="21"/>
      <c r="AM13" s="21"/>
      <c r="AN13" s="21"/>
      <c r="AO13" s="22"/>
      <c r="AP13" s="100">
        <f>SUM(AJ13:AO13)</f>
        <v>0</v>
      </c>
      <c r="AQ13" s="106"/>
      <c r="AR13" s="112"/>
      <c r="AS13" s="111"/>
      <c r="AT13" s="252" t="str">
        <f t="shared" ref="AT13:AT41" si="1">IF(ISNUMBER(AQ13),AQ13,"-")</f>
        <v>-</v>
      </c>
    </row>
    <row r="14" spans="1:46" x14ac:dyDescent="0.25">
      <c r="A14" s="124">
        <v>4</v>
      </c>
      <c r="B14" s="71"/>
      <c r="C14" s="72"/>
      <c r="D14" s="72"/>
      <c r="E14" s="72"/>
      <c r="F14" s="72"/>
      <c r="G14" s="107"/>
      <c r="H14" s="196"/>
      <c r="I14" s="149"/>
      <c r="J14" s="108"/>
      <c r="K14" s="72"/>
      <c r="L14" s="109"/>
      <c r="M14" s="106"/>
      <c r="N14" s="71"/>
      <c r="O14" s="72"/>
      <c r="P14" s="72"/>
      <c r="Q14" s="72"/>
      <c r="R14" s="72"/>
      <c r="S14" s="107"/>
      <c r="T14" s="106"/>
      <c r="U14" s="71"/>
      <c r="V14" s="72"/>
      <c r="W14" s="72"/>
      <c r="X14" s="72"/>
      <c r="Y14" s="72"/>
      <c r="Z14" s="107"/>
      <c r="AA14" s="106"/>
      <c r="AB14" s="106"/>
      <c r="AC14" s="106"/>
      <c r="AD14" s="102">
        <f t="shared" si="0"/>
        <v>0</v>
      </c>
      <c r="AE14" s="112"/>
      <c r="AF14" s="71"/>
      <c r="AG14" s="72"/>
      <c r="AH14" s="80"/>
      <c r="AI14" s="124">
        <v>4</v>
      </c>
      <c r="AJ14" s="98"/>
      <c r="AK14" s="21"/>
      <c r="AL14" s="21"/>
      <c r="AM14" s="21"/>
      <c r="AN14" s="21"/>
      <c r="AO14" s="22"/>
      <c r="AP14" s="100">
        <f t="shared" ref="AP14:AP41" si="2">SUM(AJ14:AO14)</f>
        <v>0</v>
      </c>
      <c r="AQ14" s="106"/>
      <c r="AR14" s="112"/>
      <c r="AS14" s="111"/>
      <c r="AT14" s="252" t="str">
        <f t="shared" si="1"/>
        <v>-</v>
      </c>
    </row>
    <row r="15" spans="1:46" x14ac:dyDescent="0.25">
      <c r="A15" s="124">
        <v>5</v>
      </c>
      <c r="B15" s="71"/>
      <c r="C15" s="72"/>
      <c r="D15" s="72"/>
      <c r="E15" s="72"/>
      <c r="F15" s="72"/>
      <c r="G15" s="107"/>
      <c r="H15" s="196"/>
      <c r="I15" s="149"/>
      <c r="J15" s="108"/>
      <c r="K15" s="72"/>
      <c r="L15" s="109"/>
      <c r="M15" s="106"/>
      <c r="N15" s="71"/>
      <c r="O15" s="72"/>
      <c r="P15" s="72"/>
      <c r="Q15" s="72"/>
      <c r="R15" s="72"/>
      <c r="S15" s="107"/>
      <c r="T15" s="106"/>
      <c r="U15" s="71"/>
      <c r="V15" s="72"/>
      <c r="W15" s="72"/>
      <c r="X15" s="72"/>
      <c r="Y15" s="72"/>
      <c r="Z15" s="107"/>
      <c r="AA15" s="106"/>
      <c r="AB15" s="106"/>
      <c r="AC15" s="106"/>
      <c r="AD15" s="102">
        <f t="shared" si="0"/>
        <v>0</v>
      </c>
      <c r="AE15" s="112"/>
      <c r="AF15" s="71"/>
      <c r="AG15" s="72"/>
      <c r="AH15" s="80"/>
      <c r="AI15" s="124">
        <v>5</v>
      </c>
      <c r="AJ15" s="98"/>
      <c r="AK15" s="21"/>
      <c r="AL15" s="21"/>
      <c r="AM15" s="21"/>
      <c r="AN15" s="21"/>
      <c r="AO15" s="22"/>
      <c r="AP15" s="100">
        <f t="shared" si="2"/>
        <v>0</v>
      </c>
      <c r="AQ15" s="106"/>
      <c r="AR15" s="112"/>
      <c r="AS15" s="111"/>
      <c r="AT15" s="252" t="str">
        <f t="shared" si="1"/>
        <v>-</v>
      </c>
    </row>
    <row r="16" spans="1:46" x14ac:dyDescent="0.25">
      <c r="A16" s="124">
        <v>6</v>
      </c>
      <c r="B16" s="71"/>
      <c r="C16" s="72"/>
      <c r="D16" s="72"/>
      <c r="E16" s="72"/>
      <c r="F16" s="72"/>
      <c r="G16" s="107"/>
      <c r="H16" s="196"/>
      <c r="I16" s="149"/>
      <c r="J16" s="108"/>
      <c r="K16" s="72"/>
      <c r="L16" s="109"/>
      <c r="M16" s="106"/>
      <c r="N16" s="71"/>
      <c r="O16" s="72"/>
      <c r="P16" s="72"/>
      <c r="Q16" s="72"/>
      <c r="R16" s="72"/>
      <c r="S16" s="107"/>
      <c r="T16" s="106"/>
      <c r="U16" s="71"/>
      <c r="V16" s="72"/>
      <c r="W16" s="72"/>
      <c r="X16" s="72"/>
      <c r="Y16" s="72"/>
      <c r="Z16" s="107"/>
      <c r="AA16" s="106"/>
      <c r="AB16" s="106"/>
      <c r="AC16" s="106"/>
      <c r="AD16" s="102">
        <f t="shared" si="0"/>
        <v>0</v>
      </c>
      <c r="AE16" s="112"/>
      <c r="AF16" s="71"/>
      <c r="AG16" s="72"/>
      <c r="AH16" s="80"/>
      <c r="AI16" s="124">
        <v>6</v>
      </c>
      <c r="AJ16" s="98"/>
      <c r="AK16" s="21"/>
      <c r="AL16" s="21"/>
      <c r="AM16" s="21"/>
      <c r="AN16" s="21"/>
      <c r="AO16" s="22"/>
      <c r="AP16" s="100">
        <f t="shared" si="2"/>
        <v>0</v>
      </c>
      <c r="AQ16" s="106"/>
      <c r="AR16" s="112"/>
      <c r="AS16" s="111"/>
      <c r="AT16" s="252" t="str">
        <f t="shared" si="1"/>
        <v>-</v>
      </c>
    </row>
    <row r="17" spans="1:46" x14ac:dyDescent="0.25">
      <c r="A17" s="124">
        <v>7</v>
      </c>
      <c r="B17" s="71"/>
      <c r="C17" s="72"/>
      <c r="D17" s="72"/>
      <c r="E17" s="72"/>
      <c r="F17" s="72"/>
      <c r="G17" s="107"/>
      <c r="H17" s="196"/>
      <c r="I17" s="149"/>
      <c r="J17" s="108"/>
      <c r="K17" s="72"/>
      <c r="L17" s="109"/>
      <c r="M17" s="106"/>
      <c r="N17" s="71"/>
      <c r="O17" s="72"/>
      <c r="P17" s="72"/>
      <c r="Q17" s="72"/>
      <c r="R17" s="72"/>
      <c r="S17" s="107"/>
      <c r="T17" s="106"/>
      <c r="U17" s="71"/>
      <c r="V17" s="72"/>
      <c r="W17" s="72"/>
      <c r="X17" s="72"/>
      <c r="Y17" s="72"/>
      <c r="Z17" s="107"/>
      <c r="AA17" s="106"/>
      <c r="AB17" s="106"/>
      <c r="AC17" s="106"/>
      <c r="AD17" s="102">
        <f t="shared" si="0"/>
        <v>0</v>
      </c>
      <c r="AE17" s="112"/>
      <c r="AF17" s="71"/>
      <c r="AG17" s="72"/>
      <c r="AH17" s="80"/>
      <c r="AI17" s="124">
        <v>7</v>
      </c>
      <c r="AJ17" s="98"/>
      <c r="AK17" s="21"/>
      <c r="AL17" s="21"/>
      <c r="AM17" s="21"/>
      <c r="AN17" s="21"/>
      <c r="AO17" s="22"/>
      <c r="AP17" s="100">
        <f t="shared" si="2"/>
        <v>0</v>
      </c>
      <c r="AQ17" s="106"/>
      <c r="AR17" s="112"/>
      <c r="AS17" s="111"/>
      <c r="AT17" s="252" t="str">
        <f t="shared" si="1"/>
        <v>-</v>
      </c>
    </row>
    <row r="18" spans="1:46" x14ac:dyDescent="0.25">
      <c r="A18" s="124">
        <v>8</v>
      </c>
      <c r="B18" s="71"/>
      <c r="C18" s="72"/>
      <c r="D18" s="72"/>
      <c r="E18" s="72"/>
      <c r="F18" s="72"/>
      <c r="G18" s="107"/>
      <c r="H18" s="196"/>
      <c r="I18" s="149"/>
      <c r="J18" s="108"/>
      <c r="K18" s="72"/>
      <c r="L18" s="109"/>
      <c r="M18" s="106"/>
      <c r="N18" s="71"/>
      <c r="O18" s="72"/>
      <c r="P18" s="72"/>
      <c r="Q18" s="72"/>
      <c r="R18" s="72"/>
      <c r="S18" s="107"/>
      <c r="T18" s="106"/>
      <c r="U18" s="71"/>
      <c r="V18" s="72"/>
      <c r="W18" s="72"/>
      <c r="X18" s="72"/>
      <c r="Y18" s="72"/>
      <c r="Z18" s="107"/>
      <c r="AA18" s="106"/>
      <c r="AB18" s="106"/>
      <c r="AC18" s="106"/>
      <c r="AD18" s="102">
        <f t="shared" si="0"/>
        <v>0</v>
      </c>
      <c r="AE18" s="112"/>
      <c r="AF18" s="71"/>
      <c r="AG18" s="72"/>
      <c r="AH18" s="80"/>
      <c r="AI18" s="124">
        <v>8</v>
      </c>
      <c r="AJ18" s="98"/>
      <c r="AK18" s="21"/>
      <c r="AL18" s="21"/>
      <c r="AM18" s="21"/>
      <c r="AN18" s="21"/>
      <c r="AO18" s="22"/>
      <c r="AP18" s="100">
        <f t="shared" si="2"/>
        <v>0</v>
      </c>
      <c r="AQ18" s="106"/>
      <c r="AR18" s="112"/>
      <c r="AS18" s="111"/>
      <c r="AT18" s="252" t="str">
        <f t="shared" si="1"/>
        <v>-</v>
      </c>
    </row>
    <row r="19" spans="1:46" x14ac:dyDescent="0.25">
      <c r="A19" s="124">
        <v>9</v>
      </c>
      <c r="B19" s="71"/>
      <c r="C19" s="72"/>
      <c r="D19" s="72"/>
      <c r="E19" s="72"/>
      <c r="F19" s="72"/>
      <c r="G19" s="107"/>
      <c r="H19" s="196"/>
      <c r="I19" s="149"/>
      <c r="J19" s="108"/>
      <c r="K19" s="72"/>
      <c r="L19" s="109"/>
      <c r="M19" s="106"/>
      <c r="N19" s="71"/>
      <c r="O19" s="72"/>
      <c r="P19" s="72"/>
      <c r="Q19" s="72"/>
      <c r="R19" s="72"/>
      <c r="S19" s="107"/>
      <c r="T19" s="106"/>
      <c r="U19" s="71"/>
      <c r="V19" s="72"/>
      <c r="W19" s="72"/>
      <c r="X19" s="72"/>
      <c r="Y19" s="72"/>
      <c r="Z19" s="107"/>
      <c r="AA19" s="106"/>
      <c r="AB19" s="106"/>
      <c r="AC19" s="106"/>
      <c r="AD19" s="102">
        <f t="shared" si="0"/>
        <v>0</v>
      </c>
      <c r="AE19" s="112"/>
      <c r="AF19" s="71"/>
      <c r="AG19" s="72"/>
      <c r="AH19" s="80"/>
      <c r="AI19" s="124">
        <v>9</v>
      </c>
      <c r="AJ19" s="98"/>
      <c r="AK19" s="21"/>
      <c r="AL19" s="21"/>
      <c r="AM19" s="21"/>
      <c r="AN19" s="21"/>
      <c r="AO19" s="22"/>
      <c r="AP19" s="100">
        <f t="shared" si="2"/>
        <v>0</v>
      </c>
      <c r="AQ19" s="106"/>
      <c r="AR19" s="112"/>
      <c r="AS19" s="111"/>
      <c r="AT19" s="252" t="str">
        <f t="shared" si="1"/>
        <v>-</v>
      </c>
    </row>
    <row r="20" spans="1:46" x14ac:dyDescent="0.25">
      <c r="A20" s="124">
        <v>10</v>
      </c>
      <c r="B20" s="71"/>
      <c r="C20" s="72"/>
      <c r="D20" s="72"/>
      <c r="E20" s="72"/>
      <c r="F20" s="72"/>
      <c r="G20" s="107"/>
      <c r="H20" s="196"/>
      <c r="I20" s="149"/>
      <c r="J20" s="108"/>
      <c r="K20" s="72"/>
      <c r="L20" s="109"/>
      <c r="M20" s="106"/>
      <c r="N20" s="71"/>
      <c r="O20" s="72"/>
      <c r="P20" s="72"/>
      <c r="Q20" s="72"/>
      <c r="R20" s="72"/>
      <c r="S20" s="107"/>
      <c r="T20" s="106"/>
      <c r="U20" s="71"/>
      <c r="V20" s="72"/>
      <c r="W20" s="72"/>
      <c r="X20" s="72"/>
      <c r="Y20" s="72"/>
      <c r="Z20" s="107"/>
      <c r="AA20" s="106"/>
      <c r="AB20" s="106"/>
      <c r="AC20" s="106"/>
      <c r="AD20" s="102">
        <f t="shared" si="0"/>
        <v>0</v>
      </c>
      <c r="AE20" s="112"/>
      <c r="AF20" s="71"/>
      <c r="AG20" s="72"/>
      <c r="AH20" s="80"/>
      <c r="AI20" s="124">
        <v>10</v>
      </c>
      <c r="AJ20" s="98"/>
      <c r="AK20" s="21"/>
      <c r="AL20" s="21"/>
      <c r="AM20" s="21"/>
      <c r="AN20" s="21"/>
      <c r="AO20" s="22"/>
      <c r="AP20" s="100">
        <f t="shared" si="2"/>
        <v>0</v>
      </c>
      <c r="AQ20" s="106"/>
      <c r="AR20" s="112"/>
      <c r="AS20" s="111"/>
      <c r="AT20" s="252" t="str">
        <f t="shared" si="1"/>
        <v>-</v>
      </c>
    </row>
    <row r="21" spans="1:46" x14ac:dyDescent="0.25">
      <c r="A21" s="124">
        <v>11</v>
      </c>
      <c r="B21" s="71"/>
      <c r="C21" s="72"/>
      <c r="D21" s="72"/>
      <c r="E21" s="72"/>
      <c r="F21" s="72"/>
      <c r="G21" s="107"/>
      <c r="H21" s="196"/>
      <c r="I21" s="149"/>
      <c r="J21" s="108"/>
      <c r="K21" s="72"/>
      <c r="L21" s="109"/>
      <c r="M21" s="106"/>
      <c r="N21" s="71"/>
      <c r="O21" s="72"/>
      <c r="P21" s="72"/>
      <c r="Q21" s="72"/>
      <c r="R21" s="72"/>
      <c r="S21" s="107"/>
      <c r="T21" s="106"/>
      <c r="U21" s="71"/>
      <c r="V21" s="72"/>
      <c r="W21" s="72"/>
      <c r="X21" s="72"/>
      <c r="Y21" s="72"/>
      <c r="Z21" s="107"/>
      <c r="AA21" s="106"/>
      <c r="AB21" s="106"/>
      <c r="AC21" s="106"/>
      <c r="AD21" s="102">
        <f t="shared" si="0"/>
        <v>0</v>
      </c>
      <c r="AE21" s="112"/>
      <c r="AF21" s="71"/>
      <c r="AG21" s="72"/>
      <c r="AH21" s="80"/>
      <c r="AI21" s="124">
        <v>11</v>
      </c>
      <c r="AJ21" s="98"/>
      <c r="AK21" s="21"/>
      <c r="AL21" s="21"/>
      <c r="AM21" s="21"/>
      <c r="AN21" s="21"/>
      <c r="AO21" s="22"/>
      <c r="AP21" s="100">
        <f t="shared" si="2"/>
        <v>0</v>
      </c>
      <c r="AQ21" s="106"/>
      <c r="AR21" s="112"/>
      <c r="AS21" s="111"/>
      <c r="AT21" s="252" t="str">
        <f t="shared" si="1"/>
        <v>-</v>
      </c>
    </row>
    <row r="22" spans="1:46" x14ac:dyDescent="0.25">
      <c r="A22" s="124">
        <v>12</v>
      </c>
      <c r="B22" s="71"/>
      <c r="C22" s="72"/>
      <c r="D22" s="72"/>
      <c r="E22" s="72"/>
      <c r="F22" s="72"/>
      <c r="G22" s="107"/>
      <c r="H22" s="196"/>
      <c r="I22" s="149"/>
      <c r="J22" s="108"/>
      <c r="K22" s="72"/>
      <c r="L22" s="109"/>
      <c r="M22" s="106"/>
      <c r="N22" s="71"/>
      <c r="O22" s="72"/>
      <c r="P22" s="72"/>
      <c r="Q22" s="72"/>
      <c r="R22" s="72"/>
      <c r="S22" s="107"/>
      <c r="T22" s="106"/>
      <c r="U22" s="71"/>
      <c r="V22" s="72"/>
      <c r="W22" s="72"/>
      <c r="X22" s="72"/>
      <c r="Y22" s="72"/>
      <c r="Z22" s="107"/>
      <c r="AA22" s="106"/>
      <c r="AB22" s="106"/>
      <c r="AC22" s="106"/>
      <c r="AD22" s="102">
        <f t="shared" si="0"/>
        <v>0</v>
      </c>
      <c r="AE22" s="112"/>
      <c r="AF22" s="71"/>
      <c r="AG22" s="72"/>
      <c r="AH22" s="80"/>
      <c r="AI22" s="124">
        <v>12</v>
      </c>
      <c r="AJ22" s="98"/>
      <c r="AK22" s="21"/>
      <c r="AL22" s="21"/>
      <c r="AM22" s="21"/>
      <c r="AN22" s="21"/>
      <c r="AO22" s="22"/>
      <c r="AP22" s="100">
        <f t="shared" si="2"/>
        <v>0</v>
      </c>
      <c r="AQ22" s="106"/>
      <c r="AR22" s="112"/>
      <c r="AS22" s="111"/>
      <c r="AT22" s="252" t="str">
        <f t="shared" si="1"/>
        <v>-</v>
      </c>
    </row>
    <row r="23" spans="1:46" x14ac:dyDescent="0.25">
      <c r="A23" s="124">
        <v>13</v>
      </c>
      <c r="B23" s="71"/>
      <c r="C23" s="72"/>
      <c r="D23" s="72"/>
      <c r="E23" s="72"/>
      <c r="F23" s="72"/>
      <c r="G23" s="107"/>
      <c r="H23" s="196"/>
      <c r="I23" s="149"/>
      <c r="J23" s="108"/>
      <c r="K23" s="72"/>
      <c r="L23" s="109"/>
      <c r="M23" s="106"/>
      <c r="N23" s="71"/>
      <c r="O23" s="72"/>
      <c r="P23" s="72"/>
      <c r="Q23" s="72"/>
      <c r="R23" s="72"/>
      <c r="S23" s="107"/>
      <c r="T23" s="106"/>
      <c r="U23" s="71"/>
      <c r="V23" s="72"/>
      <c r="W23" s="72"/>
      <c r="X23" s="72"/>
      <c r="Y23" s="72"/>
      <c r="Z23" s="107"/>
      <c r="AA23" s="106"/>
      <c r="AB23" s="106"/>
      <c r="AC23" s="106"/>
      <c r="AD23" s="102">
        <f t="shared" si="0"/>
        <v>0</v>
      </c>
      <c r="AE23" s="112"/>
      <c r="AF23" s="71"/>
      <c r="AG23" s="72"/>
      <c r="AH23" s="80"/>
      <c r="AI23" s="124">
        <v>13</v>
      </c>
      <c r="AJ23" s="98"/>
      <c r="AK23" s="21"/>
      <c r="AL23" s="21"/>
      <c r="AM23" s="21"/>
      <c r="AN23" s="21"/>
      <c r="AO23" s="22"/>
      <c r="AP23" s="100">
        <f t="shared" si="2"/>
        <v>0</v>
      </c>
      <c r="AQ23" s="106"/>
      <c r="AR23" s="112"/>
      <c r="AS23" s="111"/>
      <c r="AT23" s="252" t="str">
        <f t="shared" si="1"/>
        <v>-</v>
      </c>
    </row>
    <row r="24" spans="1:46" x14ac:dyDescent="0.25">
      <c r="A24" s="124">
        <v>14</v>
      </c>
      <c r="B24" s="71"/>
      <c r="C24" s="72"/>
      <c r="D24" s="72"/>
      <c r="E24" s="72"/>
      <c r="F24" s="72"/>
      <c r="G24" s="107"/>
      <c r="H24" s="196"/>
      <c r="I24" s="149"/>
      <c r="J24" s="108"/>
      <c r="K24" s="72"/>
      <c r="L24" s="109"/>
      <c r="M24" s="106"/>
      <c r="N24" s="71"/>
      <c r="O24" s="72"/>
      <c r="P24" s="72"/>
      <c r="Q24" s="72"/>
      <c r="R24" s="72"/>
      <c r="S24" s="107"/>
      <c r="T24" s="106"/>
      <c r="U24" s="71"/>
      <c r="V24" s="72"/>
      <c r="W24" s="72"/>
      <c r="X24" s="72"/>
      <c r="Y24" s="72"/>
      <c r="Z24" s="107"/>
      <c r="AA24" s="106"/>
      <c r="AB24" s="106"/>
      <c r="AC24" s="106"/>
      <c r="AD24" s="102">
        <f t="shared" si="0"/>
        <v>0</v>
      </c>
      <c r="AE24" s="112"/>
      <c r="AF24" s="71"/>
      <c r="AG24" s="72"/>
      <c r="AH24" s="80"/>
      <c r="AI24" s="124">
        <v>14</v>
      </c>
      <c r="AJ24" s="98"/>
      <c r="AK24" s="21"/>
      <c r="AL24" s="21"/>
      <c r="AM24" s="21"/>
      <c r="AN24" s="21"/>
      <c r="AO24" s="22"/>
      <c r="AP24" s="100">
        <f t="shared" si="2"/>
        <v>0</v>
      </c>
      <c r="AQ24" s="106"/>
      <c r="AR24" s="112"/>
      <c r="AS24" s="111"/>
      <c r="AT24" s="252" t="str">
        <f t="shared" si="1"/>
        <v>-</v>
      </c>
    </row>
    <row r="25" spans="1:46" x14ac:dyDescent="0.25">
      <c r="A25" s="124">
        <v>15</v>
      </c>
      <c r="B25" s="71"/>
      <c r="C25" s="72"/>
      <c r="D25" s="72"/>
      <c r="E25" s="72"/>
      <c r="F25" s="72"/>
      <c r="G25" s="107"/>
      <c r="H25" s="196"/>
      <c r="I25" s="149"/>
      <c r="J25" s="108"/>
      <c r="K25" s="72"/>
      <c r="L25" s="109"/>
      <c r="M25" s="106"/>
      <c r="N25" s="71"/>
      <c r="O25" s="72"/>
      <c r="P25" s="72"/>
      <c r="Q25" s="72"/>
      <c r="R25" s="72"/>
      <c r="S25" s="107"/>
      <c r="T25" s="106"/>
      <c r="U25" s="71"/>
      <c r="V25" s="72"/>
      <c r="W25" s="72"/>
      <c r="X25" s="72"/>
      <c r="Y25" s="72"/>
      <c r="Z25" s="107"/>
      <c r="AA25" s="106"/>
      <c r="AB25" s="106"/>
      <c r="AC25" s="106"/>
      <c r="AD25" s="102">
        <f t="shared" si="0"/>
        <v>0</v>
      </c>
      <c r="AE25" s="112"/>
      <c r="AF25" s="71"/>
      <c r="AG25" s="72"/>
      <c r="AH25" s="80"/>
      <c r="AI25" s="124">
        <v>15</v>
      </c>
      <c r="AJ25" s="98"/>
      <c r="AK25" s="21"/>
      <c r="AL25" s="21"/>
      <c r="AM25" s="21"/>
      <c r="AN25" s="21"/>
      <c r="AO25" s="22"/>
      <c r="AP25" s="100">
        <f t="shared" si="2"/>
        <v>0</v>
      </c>
      <c r="AQ25" s="106"/>
      <c r="AR25" s="112"/>
      <c r="AS25" s="111"/>
      <c r="AT25" s="252" t="str">
        <f t="shared" si="1"/>
        <v>-</v>
      </c>
    </row>
    <row r="26" spans="1:46" x14ac:dyDescent="0.25">
      <c r="A26" s="124">
        <v>16</v>
      </c>
      <c r="B26" s="71"/>
      <c r="C26" s="72"/>
      <c r="D26" s="72"/>
      <c r="E26" s="72"/>
      <c r="F26" s="72"/>
      <c r="G26" s="107"/>
      <c r="H26" s="196"/>
      <c r="I26" s="149"/>
      <c r="J26" s="108"/>
      <c r="K26" s="72"/>
      <c r="L26" s="109"/>
      <c r="M26" s="106"/>
      <c r="N26" s="71"/>
      <c r="O26" s="72"/>
      <c r="P26" s="72"/>
      <c r="Q26" s="72"/>
      <c r="R26" s="72"/>
      <c r="S26" s="107"/>
      <c r="T26" s="106"/>
      <c r="U26" s="71"/>
      <c r="V26" s="72"/>
      <c r="W26" s="72"/>
      <c r="X26" s="72"/>
      <c r="Y26" s="72"/>
      <c r="Z26" s="107"/>
      <c r="AA26" s="106"/>
      <c r="AB26" s="106"/>
      <c r="AC26" s="106"/>
      <c r="AD26" s="102">
        <f t="shared" si="0"/>
        <v>0</v>
      </c>
      <c r="AE26" s="112"/>
      <c r="AF26" s="71"/>
      <c r="AG26" s="72"/>
      <c r="AH26" s="80"/>
      <c r="AI26" s="124">
        <v>16</v>
      </c>
      <c r="AJ26" s="98"/>
      <c r="AK26" s="21"/>
      <c r="AL26" s="21"/>
      <c r="AM26" s="21"/>
      <c r="AN26" s="21"/>
      <c r="AO26" s="22"/>
      <c r="AP26" s="100">
        <f t="shared" si="2"/>
        <v>0</v>
      </c>
      <c r="AQ26" s="106"/>
      <c r="AR26" s="112"/>
      <c r="AS26" s="111"/>
      <c r="AT26" s="252" t="str">
        <f t="shared" si="1"/>
        <v>-</v>
      </c>
    </row>
    <row r="27" spans="1:46" x14ac:dyDescent="0.25">
      <c r="A27" s="124">
        <v>17</v>
      </c>
      <c r="B27" s="71"/>
      <c r="C27" s="72"/>
      <c r="D27" s="72"/>
      <c r="E27" s="72"/>
      <c r="F27" s="72"/>
      <c r="G27" s="107"/>
      <c r="H27" s="196"/>
      <c r="I27" s="149"/>
      <c r="J27" s="108"/>
      <c r="K27" s="72"/>
      <c r="L27" s="109"/>
      <c r="M27" s="106"/>
      <c r="N27" s="71"/>
      <c r="O27" s="72"/>
      <c r="P27" s="72"/>
      <c r="Q27" s="72"/>
      <c r="R27" s="72"/>
      <c r="S27" s="107"/>
      <c r="T27" s="106"/>
      <c r="U27" s="71"/>
      <c r="V27" s="72"/>
      <c r="W27" s="72"/>
      <c r="X27" s="72"/>
      <c r="Y27" s="72"/>
      <c r="Z27" s="107"/>
      <c r="AA27" s="106"/>
      <c r="AB27" s="106"/>
      <c r="AC27" s="106"/>
      <c r="AD27" s="102">
        <f t="shared" si="0"/>
        <v>0</v>
      </c>
      <c r="AE27" s="112"/>
      <c r="AF27" s="71"/>
      <c r="AG27" s="72"/>
      <c r="AH27" s="80"/>
      <c r="AI27" s="124">
        <v>17</v>
      </c>
      <c r="AJ27" s="98"/>
      <c r="AK27" s="21"/>
      <c r="AL27" s="21"/>
      <c r="AM27" s="21"/>
      <c r="AN27" s="21"/>
      <c r="AO27" s="22"/>
      <c r="AP27" s="100">
        <f t="shared" si="2"/>
        <v>0</v>
      </c>
      <c r="AQ27" s="106"/>
      <c r="AR27" s="112"/>
      <c r="AS27" s="111"/>
      <c r="AT27" s="252" t="str">
        <f t="shared" si="1"/>
        <v>-</v>
      </c>
    </row>
    <row r="28" spans="1:46" x14ac:dyDescent="0.25">
      <c r="A28" s="124">
        <v>18</v>
      </c>
      <c r="B28" s="71"/>
      <c r="C28" s="72"/>
      <c r="D28" s="72"/>
      <c r="E28" s="72"/>
      <c r="F28" s="72"/>
      <c r="G28" s="107"/>
      <c r="H28" s="196"/>
      <c r="I28" s="149"/>
      <c r="J28" s="108"/>
      <c r="K28" s="72"/>
      <c r="L28" s="109"/>
      <c r="M28" s="106"/>
      <c r="N28" s="71"/>
      <c r="O28" s="72"/>
      <c r="P28" s="72"/>
      <c r="Q28" s="72"/>
      <c r="R28" s="72"/>
      <c r="S28" s="107"/>
      <c r="T28" s="106"/>
      <c r="U28" s="71"/>
      <c r="V28" s="72"/>
      <c r="W28" s="72"/>
      <c r="X28" s="72"/>
      <c r="Y28" s="72"/>
      <c r="Z28" s="107"/>
      <c r="AA28" s="106"/>
      <c r="AB28" s="106"/>
      <c r="AC28" s="106"/>
      <c r="AD28" s="102">
        <f t="shared" si="0"/>
        <v>0</v>
      </c>
      <c r="AE28" s="112"/>
      <c r="AF28" s="71"/>
      <c r="AG28" s="72"/>
      <c r="AH28" s="80"/>
      <c r="AI28" s="124">
        <v>18</v>
      </c>
      <c r="AJ28" s="98"/>
      <c r="AK28" s="21"/>
      <c r="AL28" s="21"/>
      <c r="AM28" s="21"/>
      <c r="AN28" s="21"/>
      <c r="AO28" s="22"/>
      <c r="AP28" s="100">
        <f t="shared" si="2"/>
        <v>0</v>
      </c>
      <c r="AQ28" s="106"/>
      <c r="AR28" s="112"/>
      <c r="AS28" s="111"/>
      <c r="AT28" s="252" t="str">
        <f t="shared" si="1"/>
        <v>-</v>
      </c>
    </row>
    <row r="29" spans="1:46" x14ac:dyDescent="0.25">
      <c r="A29" s="124">
        <v>19</v>
      </c>
      <c r="B29" s="71"/>
      <c r="C29" s="72"/>
      <c r="D29" s="72"/>
      <c r="E29" s="72"/>
      <c r="F29" s="72"/>
      <c r="G29" s="107"/>
      <c r="H29" s="196"/>
      <c r="I29" s="149"/>
      <c r="J29" s="108"/>
      <c r="K29" s="72"/>
      <c r="L29" s="109"/>
      <c r="M29" s="106"/>
      <c r="N29" s="71"/>
      <c r="O29" s="72"/>
      <c r="P29" s="72"/>
      <c r="Q29" s="72"/>
      <c r="R29" s="72"/>
      <c r="S29" s="107"/>
      <c r="T29" s="106"/>
      <c r="U29" s="71"/>
      <c r="V29" s="72"/>
      <c r="W29" s="72"/>
      <c r="X29" s="72"/>
      <c r="Y29" s="72"/>
      <c r="Z29" s="107"/>
      <c r="AA29" s="106"/>
      <c r="AB29" s="106"/>
      <c r="AC29" s="106"/>
      <c r="AD29" s="102">
        <f t="shared" si="0"/>
        <v>0</v>
      </c>
      <c r="AE29" s="112"/>
      <c r="AF29" s="71"/>
      <c r="AG29" s="72"/>
      <c r="AH29" s="80"/>
      <c r="AI29" s="124">
        <v>19</v>
      </c>
      <c r="AJ29" s="98"/>
      <c r="AK29" s="21"/>
      <c r="AL29" s="21"/>
      <c r="AM29" s="21"/>
      <c r="AN29" s="21"/>
      <c r="AO29" s="22"/>
      <c r="AP29" s="100">
        <f t="shared" si="2"/>
        <v>0</v>
      </c>
      <c r="AQ29" s="106"/>
      <c r="AR29" s="112"/>
      <c r="AS29" s="111"/>
      <c r="AT29" s="252" t="str">
        <f t="shared" si="1"/>
        <v>-</v>
      </c>
    </row>
    <row r="30" spans="1:46" x14ac:dyDescent="0.25">
      <c r="A30" s="124">
        <v>20</v>
      </c>
      <c r="B30" s="71"/>
      <c r="C30" s="72"/>
      <c r="D30" s="72"/>
      <c r="E30" s="72"/>
      <c r="F30" s="72"/>
      <c r="G30" s="107"/>
      <c r="H30" s="196"/>
      <c r="I30" s="149"/>
      <c r="J30" s="108"/>
      <c r="K30" s="72"/>
      <c r="L30" s="109"/>
      <c r="M30" s="106"/>
      <c r="N30" s="71"/>
      <c r="O30" s="72"/>
      <c r="P30" s="72"/>
      <c r="Q30" s="72"/>
      <c r="R30" s="72"/>
      <c r="S30" s="107"/>
      <c r="T30" s="106"/>
      <c r="U30" s="71"/>
      <c r="V30" s="72"/>
      <c r="W30" s="72"/>
      <c r="X30" s="72"/>
      <c r="Y30" s="72"/>
      <c r="Z30" s="107"/>
      <c r="AA30" s="106"/>
      <c r="AB30" s="106"/>
      <c r="AC30" s="106"/>
      <c r="AD30" s="102">
        <f t="shared" si="0"/>
        <v>0</v>
      </c>
      <c r="AE30" s="112"/>
      <c r="AF30" s="71"/>
      <c r="AG30" s="72"/>
      <c r="AH30" s="80"/>
      <c r="AI30" s="124">
        <v>20</v>
      </c>
      <c r="AJ30" s="98"/>
      <c r="AK30" s="21"/>
      <c r="AL30" s="21"/>
      <c r="AM30" s="21"/>
      <c r="AN30" s="21"/>
      <c r="AO30" s="22"/>
      <c r="AP30" s="100">
        <f t="shared" si="2"/>
        <v>0</v>
      </c>
      <c r="AQ30" s="106"/>
      <c r="AR30" s="112"/>
      <c r="AS30" s="111"/>
      <c r="AT30" s="252" t="str">
        <f t="shared" si="1"/>
        <v>-</v>
      </c>
    </row>
    <row r="31" spans="1:46" x14ac:dyDescent="0.25">
      <c r="A31" s="124">
        <v>21</v>
      </c>
      <c r="B31" s="71"/>
      <c r="C31" s="72"/>
      <c r="D31" s="72"/>
      <c r="E31" s="72"/>
      <c r="F31" s="72"/>
      <c r="G31" s="107"/>
      <c r="H31" s="196"/>
      <c r="I31" s="149"/>
      <c r="J31" s="108"/>
      <c r="K31" s="72"/>
      <c r="L31" s="109"/>
      <c r="M31" s="106"/>
      <c r="N31" s="71"/>
      <c r="O31" s="72"/>
      <c r="P31" s="72"/>
      <c r="Q31" s="72"/>
      <c r="R31" s="72"/>
      <c r="S31" s="107"/>
      <c r="T31" s="106"/>
      <c r="U31" s="71"/>
      <c r="V31" s="72"/>
      <c r="W31" s="72"/>
      <c r="X31" s="72"/>
      <c r="Y31" s="72"/>
      <c r="Z31" s="107"/>
      <c r="AA31" s="106"/>
      <c r="AB31" s="106"/>
      <c r="AC31" s="106"/>
      <c r="AD31" s="102">
        <f t="shared" si="0"/>
        <v>0</v>
      </c>
      <c r="AE31" s="112"/>
      <c r="AF31" s="71"/>
      <c r="AG31" s="72"/>
      <c r="AH31" s="80"/>
      <c r="AI31" s="124">
        <v>21</v>
      </c>
      <c r="AJ31" s="98"/>
      <c r="AK31" s="21"/>
      <c r="AL31" s="21"/>
      <c r="AM31" s="21"/>
      <c r="AN31" s="21"/>
      <c r="AO31" s="22"/>
      <c r="AP31" s="100">
        <f t="shared" si="2"/>
        <v>0</v>
      </c>
      <c r="AQ31" s="106"/>
      <c r="AR31" s="112"/>
      <c r="AS31" s="111"/>
      <c r="AT31" s="252" t="str">
        <f t="shared" si="1"/>
        <v>-</v>
      </c>
    </row>
    <row r="32" spans="1:46" x14ac:dyDescent="0.25">
      <c r="A32" s="124">
        <v>22</v>
      </c>
      <c r="B32" s="71"/>
      <c r="C32" s="72"/>
      <c r="D32" s="72"/>
      <c r="E32" s="72"/>
      <c r="F32" s="72"/>
      <c r="G32" s="107"/>
      <c r="H32" s="196"/>
      <c r="I32" s="149"/>
      <c r="J32" s="108"/>
      <c r="K32" s="72"/>
      <c r="L32" s="109"/>
      <c r="M32" s="106"/>
      <c r="N32" s="71"/>
      <c r="O32" s="72"/>
      <c r="P32" s="72"/>
      <c r="Q32" s="72"/>
      <c r="R32" s="72"/>
      <c r="S32" s="107"/>
      <c r="T32" s="106"/>
      <c r="U32" s="71"/>
      <c r="V32" s="72"/>
      <c r="W32" s="72"/>
      <c r="X32" s="72"/>
      <c r="Y32" s="72"/>
      <c r="Z32" s="107"/>
      <c r="AA32" s="106"/>
      <c r="AB32" s="106"/>
      <c r="AC32" s="106"/>
      <c r="AD32" s="102">
        <f t="shared" si="0"/>
        <v>0</v>
      </c>
      <c r="AE32" s="112"/>
      <c r="AF32" s="71"/>
      <c r="AG32" s="72"/>
      <c r="AH32" s="80"/>
      <c r="AI32" s="124">
        <v>22</v>
      </c>
      <c r="AJ32" s="98"/>
      <c r="AK32" s="21"/>
      <c r="AL32" s="21"/>
      <c r="AM32" s="21"/>
      <c r="AN32" s="21"/>
      <c r="AO32" s="22"/>
      <c r="AP32" s="100">
        <f t="shared" si="2"/>
        <v>0</v>
      </c>
      <c r="AQ32" s="106"/>
      <c r="AR32" s="112"/>
      <c r="AS32" s="111"/>
      <c r="AT32" s="252" t="str">
        <f t="shared" si="1"/>
        <v>-</v>
      </c>
    </row>
    <row r="33" spans="1:46" x14ac:dyDescent="0.25">
      <c r="A33" s="124">
        <v>23</v>
      </c>
      <c r="B33" s="71"/>
      <c r="C33" s="72"/>
      <c r="D33" s="72"/>
      <c r="E33" s="72"/>
      <c r="F33" s="72"/>
      <c r="G33" s="107"/>
      <c r="H33" s="196"/>
      <c r="I33" s="149"/>
      <c r="J33" s="108"/>
      <c r="K33" s="72"/>
      <c r="L33" s="109"/>
      <c r="M33" s="106"/>
      <c r="N33" s="71"/>
      <c r="O33" s="72"/>
      <c r="P33" s="72"/>
      <c r="Q33" s="72"/>
      <c r="R33" s="72"/>
      <c r="S33" s="107"/>
      <c r="T33" s="106"/>
      <c r="U33" s="71"/>
      <c r="V33" s="72"/>
      <c r="W33" s="72"/>
      <c r="X33" s="72"/>
      <c r="Y33" s="72"/>
      <c r="Z33" s="107"/>
      <c r="AA33" s="106"/>
      <c r="AB33" s="106"/>
      <c r="AC33" s="106"/>
      <c r="AD33" s="102">
        <f t="shared" si="0"/>
        <v>0</v>
      </c>
      <c r="AE33" s="112"/>
      <c r="AF33" s="71"/>
      <c r="AG33" s="72"/>
      <c r="AH33" s="80"/>
      <c r="AI33" s="124">
        <v>23</v>
      </c>
      <c r="AJ33" s="98"/>
      <c r="AK33" s="21"/>
      <c r="AL33" s="21"/>
      <c r="AM33" s="21"/>
      <c r="AN33" s="21"/>
      <c r="AO33" s="22"/>
      <c r="AP33" s="100">
        <f t="shared" si="2"/>
        <v>0</v>
      </c>
      <c r="AQ33" s="106"/>
      <c r="AR33" s="112"/>
      <c r="AS33" s="111"/>
      <c r="AT33" s="252" t="str">
        <f t="shared" si="1"/>
        <v>-</v>
      </c>
    </row>
    <row r="34" spans="1:46" x14ac:dyDescent="0.25">
      <c r="A34" s="124">
        <v>24</v>
      </c>
      <c r="B34" s="71"/>
      <c r="C34" s="72"/>
      <c r="D34" s="72"/>
      <c r="E34" s="72"/>
      <c r="F34" s="72"/>
      <c r="G34" s="107"/>
      <c r="H34" s="196"/>
      <c r="I34" s="149"/>
      <c r="J34" s="108"/>
      <c r="K34" s="72"/>
      <c r="L34" s="109"/>
      <c r="M34" s="106"/>
      <c r="N34" s="71"/>
      <c r="O34" s="72"/>
      <c r="P34" s="72"/>
      <c r="Q34" s="72"/>
      <c r="R34" s="72"/>
      <c r="S34" s="107"/>
      <c r="T34" s="106"/>
      <c r="U34" s="71"/>
      <c r="V34" s="72"/>
      <c r="W34" s="72"/>
      <c r="X34" s="72"/>
      <c r="Y34" s="72"/>
      <c r="Z34" s="107"/>
      <c r="AA34" s="106"/>
      <c r="AB34" s="106"/>
      <c r="AC34" s="106"/>
      <c r="AD34" s="102">
        <f t="shared" si="0"/>
        <v>0</v>
      </c>
      <c r="AE34" s="112"/>
      <c r="AF34" s="71"/>
      <c r="AG34" s="72"/>
      <c r="AH34" s="80"/>
      <c r="AI34" s="124">
        <v>24</v>
      </c>
      <c r="AJ34" s="98"/>
      <c r="AK34" s="21"/>
      <c r="AL34" s="21"/>
      <c r="AM34" s="21"/>
      <c r="AN34" s="21"/>
      <c r="AO34" s="22"/>
      <c r="AP34" s="100">
        <f t="shared" si="2"/>
        <v>0</v>
      </c>
      <c r="AQ34" s="106"/>
      <c r="AR34" s="112"/>
      <c r="AS34" s="111"/>
      <c r="AT34" s="252" t="str">
        <f t="shared" si="1"/>
        <v>-</v>
      </c>
    </row>
    <row r="35" spans="1:46" x14ac:dyDescent="0.25">
      <c r="A35" s="124">
        <v>25</v>
      </c>
      <c r="B35" s="71"/>
      <c r="C35" s="72"/>
      <c r="D35" s="72"/>
      <c r="E35" s="72"/>
      <c r="F35" s="72"/>
      <c r="G35" s="107"/>
      <c r="H35" s="196"/>
      <c r="I35" s="149"/>
      <c r="J35" s="108"/>
      <c r="K35" s="72"/>
      <c r="L35" s="109"/>
      <c r="M35" s="106"/>
      <c r="N35" s="71"/>
      <c r="O35" s="72"/>
      <c r="P35" s="72"/>
      <c r="Q35" s="72"/>
      <c r="R35" s="72"/>
      <c r="S35" s="107"/>
      <c r="T35" s="106"/>
      <c r="U35" s="71"/>
      <c r="V35" s="72"/>
      <c r="W35" s="72"/>
      <c r="X35" s="72"/>
      <c r="Y35" s="72"/>
      <c r="Z35" s="107"/>
      <c r="AA35" s="106"/>
      <c r="AB35" s="106"/>
      <c r="AC35" s="106"/>
      <c r="AD35" s="102">
        <f t="shared" si="0"/>
        <v>0</v>
      </c>
      <c r="AE35" s="112"/>
      <c r="AF35" s="71"/>
      <c r="AG35" s="72"/>
      <c r="AH35" s="80"/>
      <c r="AI35" s="124">
        <v>25</v>
      </c>
      <c r="AJ35" s="98"/>
      <c r="AK35" s="21"/>
      <c r="AL35" s="21"/>
      <c r="AM35" s="21"/>
      <c r="AN35" s="21"/>
      <c r="AO35" s="22"/>
      <c r="AP35" s="100">
        <f t="shared" si="2"/>
        <v>0</v>
      </c>
      <c r="AQ35" s="106"/>
      <c r="AR35" s="112"/>
      <c r="AS35" s="111"/>
      <c r="AT35" s="252" t="str">
        <f t="shared" si="1"/>
        <v>-</v>
      </c>
    </row>
    <row r="36" spans="1:46" x14ac:dyDescent="0.25">
      <c r="A36" s="124">
        <v>26</v>
      </c>
      <c r="B36" s="71"/>
      <c r="C36" s="72"/>
      <c r="D36" s="72"/>
      <c r="E36" s="72"/>
      <c r="F36" s="72"/>
      <c r="G36" s="107"/>
      <c r="H36" s="196"/>
      <c r="I36" s="149"/>
      <c r="J36" s="108"/>
      <c r="K36" s="72"/>
      <c r="L36" s="109"/>
      <c r="M36" s="106"/>
      <c r="N36" s="71"/>
      <c r="O36" s="72"/>
      <c r="P36" s="72"/>
      <c r="Q36" s="72"/>
      <c r="R36" s="72"/>
      <c r="S36" s="107"/>
      <c r="T36" s="106"/>
      <c r="U36" s="71"/>
      <c r="V36" s="72"/>
      <c r="W36" s="72"/>
      <c r="X36" s="72"/>
      <c r="Y36" s="72"/>
      <c r="Z36" s="107"/>
      <c r="AA36" s="106"/>
      <c r="AB36" s="106"/>
      <c r="AC36" s="106"/>
      <c r="AD36" s="102">
        <f t="shared" si="0"/>
        <v>0</v>
      </c>
      <c r="AE36" s="112"/>
      <c r="AF36" s="71"/>
      <c r="AG36" s="72"/>
      <c r="AH36" s="80"/>
      <c r="AI36" s="124">
        <v>26</v>
      </c>
      <c r="AJ36" s="98"/>
      <c r="AK36" s="21"/>
      <c r="AL36" s="21"/>
      <c r="AM36" s="21"/>
      <c r="AN36" s="21"/>
      <c r="AO36" s="22"/>
      <c r="AP36" s="100">
        <f>SUM(AJ36:AO36)</f>
        <v>0</v>
      </c>
      <c r="AQ36" s="106"/>
      <c r="AR36" s="112"/>
      <c r="AS36" s="111"/>
      <c r="AT36" s="252" t="str">
        <f t="shared" si="1"/>
        <v>-</v>
      </c>
    </row>
    <row r="37" spans="1:46" x14ac:dyDescent="0.25">
      <c r="A37" s="124">
        <v>27</v>
      </c>
      <c r="B37" s="71"/>
      <c r="C37" s="72"/>
      <c r="D37" s="72"/>
      <c r="E37" s="72"/>
      <c r="F37" s="72"/>
      <c r="G37" s="107"/>
      <c r="H37" s="196"/>
      <c r="I37" s="149"/>
      <c r="J37" s="108"/>
      <c r="K37" s="72"/>
      <c r="L37" s="109"/>
      <c r="M37" s="106"/>
      <c r="N37" s="71"/>
      <c r="O37" s="72"/>
      <c r="P37" s="72"/>
      <c r="Q37" s="72"/>
      <c r="R37" s="72"/>
      <c r="S37" s="107"/>
      <c r="T37" s="106"/>
      <c r="U37" s="71"/>
      <c r="V37" s="72"/>
      <c r="W37" s="72"/>
      <c r="X37" s="72"/>
      <c r="Y37" s="72"/>
      <c r="Z37" s="107"/>
      <c r="AA37" s="106"/>
      <c r="AB37" s="106"/>
      <c r="AC37" s="106"/>
      <c r="AD37" s="102">
        <f t="shared" si="0"/>
        <v>0</v>
      </c>
      <c r="AE37" s="112"/>
      <c r="AF37" s="71"/>
      <c r="AG37" s="72"/>
      <c r="AH37" s="80"/>
      <c r="AI37" s="124">
        <v>27</v>
      </c>
      <c r="AJ37" s="98"/>
      <c r="AK37" s="21"/>
      <c r="AL37" s="21"/>
      <c r="AM37" s="21"/>
      <c r="AN37" s="21"/>
      <c r="AO37" s="22"/>
      <c r="AP37" s="100">
        <f t="shared" si="2"/>
        <v>0</v>
      </c>
      <c r="AQ37" s="106"/>
      <c r="AR37" s="112"/>
      <c r="AS37" s="111"/>
      <c r="AT37" s="252" t="str">
        <f t="shared" si="1"/>
        <v>-</v>
      </c>
    </row>
    <row r="38" spans="1:46" x14ac:dyDescent="0.25">
      <c r="A38" s="124">
        <v>28</v>
      </c>
      <c r="B38" s="71"/>
      <c r="C38" s="72"/>
      <c r="D38" s="72"/>
      <c r="E38" s="72"/>
      <c r="F38" s="72"/>
      <c r="G38" s="107"/>
      <c r="H38" s="196"/>
      <c r="I38" s="149"/>
      <c r="J38" s="108"/>
      <c r="K38" s="72"/>
      <c r="L38" s="109"/>
      <c r="M38" s="106"/>
      <c r="N38" s="71"/>
      <c r="O38" s="72"/>
      <c r="P38" s="72"/>
      <c r="Q38" s="72"/>
      <c r="R38" s="72"/>
      <c r="S38" s="107"/>
      <c r="T38" s="106"/>
      <c r="U38" s="71"/>
      <c r="V38" s="72"/>
      <c r="W38" s="72"/>
      <c r="X38" s="72"/>
      <c r="Y38" s="72"/>
      <c r="Z38" s="107"/>
      <c r="AA38" s="106"/>
      <c r="AB38" s="106"/>
      <c r="AC38" s="106"/>
      <c r="AD38" s="102">
        <f t="shared" si="0"/>
        <v>0</v>
      </c>
      <c r="AE38" s="112"/>
      <c r="AF38" s="71"/>
      <c r="AG38" s="72"/>
      <c r="AH38" s="80"/>
      <c r="AI38" s="124">
        <v>28</v>
      </c>
      <c r="AJ38" s="98"/>
      <c r="AK38" s="21"/>
      <c r="AL38" s="21"/>
      <c r="AM38" s="21"/>
      <c r="AN38" s="21"/>
      <c r="AO38" s="22"/>
      <c r="AP38" s="100">
        <f t="shared" si="2"/>
        <v>0</v>
      </c>
      <c r="AQ38" s="106"/>
      <c r="AR38" s="112"/>
      <c r="AS38" s="111"/>
      <c r="AT38" s="252" t="str">
        <f t="shared" si="1"/>
        <v>-</v>
      </c>
    </row>
    <row r="39" spans="1:46" x14ac:dyDescent="0.25">
      <c r="A39" s="124">
        <v>29</v>
      </c>
      <c r="B39" s="71"/>
      <c r="C39" s="72"/>
      <c r="D39" s="72"/>
      <c r="E39" s="72"/>
      <c r="F39" s="72"/>
      <c r="G39" s="107"/>
      <c r="H39" s="196"/>
      <c r="I39" s="149"/>
      <c r="J39" s="108"/>
      <c r="K39" s="72"/>
      <c r="L39" s="109"/>
      <c r="M39" s="106"/>
      <c r="N39" s="71"/>
      <c r="O39" s="72"/>
      <c r="P39" s="72"/>
      <c r="Q39" s="72"/>
      <c r="R39" s="72"/>
      <c r="S39" s="107"/>
      <c r="T39" s="106"/>
      <c r="U39" s="71"/>
      <c r="V39" s="72"/>
      <c r="W39" s="72"/>
      <c r="X39" s="72"/>
      <c r="Y39" s="72"/>
      <c r="Z39" s="107"/>
      <c r="AA39" s="106"/>
      <c r="AB39" s="106"/>
      <c r="AC39" s="106"/>
      <c r="AD39" s="102">
        <f t="shared" si="0"/>
        <v>0</v>
      </c>
      <c r="AE39" s="112"/>
      <c r="AF39" s="71"/>
      <c r="AG39" s="72"/>
      <c r="AH39" s="80"/>
      <c r="AI39" s="124">
        <v>29</v>
      </c>
      <c r="AJ39" s="98"/>
      <c r="AK39" s="21"/>
      <c r="AL39" s="21"/>
      <c r="AM39" s="21"/>
      <c r="AN39" s="21"/>
      <c r="AO39" s="22"/>
      <c r="AP39" s="100">
        <f t="shared" si="2"/>
        <v>0</v>
      </c>
      <c r="AQ39" s="106"/>
      <c r="AR39" s="112"/>
      <c r="AS39" s="111"/>
      <c r="AT39" s="252" t="str">
        <f t="shared" si="1"/>
        <v>-</v>
      </c>
    </row>
    <row r="40" spans="1:46" x14ac:dyDescent="0.25">
      <c r="A40" s="124">
        <v>30</v>
      </c>
      <c r="B40" s="71"/>
      <c r="C40" s="72"/>
      <c r="D40" s="72"/>
      <c r="E40" s="72"/>
      <c r="F40" s="72"/>
      <c r="G40" s="107"/>
      <c r="H40" s="196"/>
      <c r="I40" s="149"/>
      <c r="J40" s="108"/>
      <c r="K40" s="72"/>
      <c r="L40" s="109"/>
      <c r="M40" s="106"/>
      <c r="N40" s="71"/>
      <c r="O40" s="72"/>
      <c r="P40" s="72"/>
      <c r="Q40" s="72"/>
      <c r="R40" s="72"/>
      <c r="S40" s="107"/>
      <c r="T40" s="106"/>
      <c r="U40" s="71"/>
      <c r="V40" s="72"/>
      <c r="W40" s="72"/>
      <c r="X40" s="72"/>
      <c r="Y40" s="72"/>
      <c r="Z40" s="107"/>
      <c r="AA40" s="106"/>
      <c r="AB40" s="106"/>
      <c r="AC40" s="106"/>
      <c r="AD40" s="102">
        <f t="shared" si="0"/>
        <v>0</v>
      </c>
      <c r="AE40" s="112"/>
      <c r="AF40" s="71"/>
      <c r="AG40" s="72"/>
      <c r="AH40" s="80"/>
      <c r="AI40" s="124">
        <v>30</v>
      </c>
      <c r="AJ40" s="98"/>
      <c r="AK40" s="21"/>
      <c r="AL40" s="21"/>
      <c r="AM40" s="21"/>
      <c r="AN40" s="21"/>
      <c r="AO40" s="22"/>
      <c r="AP40" s="100">
        <f t="shared" si="2"/>
        <v>0</v>
      </c>
      <c r="AQ40" s="106"/>
      <c r="AR40" s="112"/>
      <c r="AS40" s="111"/>
      <c r="AT40" s="252" t="str">
        <f t="shared" si="1"/>
        <v>-</v>
      </c>
    </row>
    <row r="41" spans="1:46" ht="13" thickBot="1" x14ac:dyDescent="0.3">
      <c r="A41" s="125">
        <v>31</v>
      </c>
      <c r="B41" s="71"/>
      <c r="C41" s="72"/>
      <c r="D41" s="72"/>
      <c r="E41" s="72"/>
      <c r="F41" s="72"/>
      <c r="G41" s="107"/>
      <c r="H41" s="196"/>
      <c r="I41" s="149"/>
      <c r="J41" s="108"/>
      <c r="K41" s="72"/>
      <c r="L41" s="109"/>
      <c r="M41" s="106"/>
      <c r="N41" s="71"/>
      <c r="O41" s="72"/>
      <c r="P41" s="72"/>
      <c r="Q41" s="72"/>
      <c r="R41" s="72"/>
      <c r="S41" s="107"/>
      <c r="T41" s="106"/>
      <c r="U41" s="71"/>
      <c r="V41" s="72"/>
      <c r="W41" s="72"/>
      <c r="X41" s="72"/>
      <c r="Y41" s="72"/>
      <c r="Z41" s="107"/>
      <c r="AA41" s="106"/>
      <c r="AB41" s="106"/>
      <c r="AC41" s="106"/>
      <c r="AD41" s="102">
        <f t="shared" si="0"/>
        <v>0</v>
      </c>
      <c r="AE41" s="113"/>
      <c r="AF41" s="71"/>
      <c r="AG41" s="72"/>
      <c r="AH41" s="80"/>
      <c r="AI41" s="125">
        <v>31</v>
      </c>
      <c r="AJ41" s="98"/>
      <c r="AK41" s="21"/>
      <c r="AL41" s="21"/>
      <c r="AM41" s="21"/>
      <c r="AN41" s="21"/>
      <c r="AO41" s="22"/>
      <c r="AP41" s="101">
        <f t="shared" si="2"/>
        <v>0</v>
      </c>
      <c r="AQ41" s="185"/>
      <c r="AR41" s="115"/>
      <c r="AS41" s="114"/>
      <c r="AT41" s="252" t="str">
        <f t="shared" si="1"/>
        <v>-</v>
      </c>
    </row>
    <row r="42" spans="1:46" s="4" customFormat="1" ht="13" x14ac:dyDescent="0.25">
      <c r="A42" s="92" t="s">
        <v>13</v>
      </c>
      <c r="B42" s="269" t="s">
        <v>19</v>
      </c>
      <c r="C42" s="270"/>
      <c r="D42" s="270"/>
      <c r="E42" s="270"/>
      <c r="F42" s="270"/>
      <c r="G42" s="271"/>
      <c r="H42" s="32" t="s">
        <v>14</v>
      </c>
      <c r="I42" s="32" t="s">
        <v>69</v>
      </c>
      <c r="J42" s="171"/>
      <c r="K42" s="171" t="s">
        <v>18</v>
      </c>
      <c r="L42" s="171"/>
      <c r="M42" s="173" t="s">
        <v>69</v>
      </c>
      <c r="N42" s="291" t="s">
        <v>22</v>
      </c>
      <c r="O42" s="292"/>
      <c r="P42" s="292"/>
      <c r="Q42" s="292"/>
      <c r="R42" s="292"/>
      <c r="S42" s="292"/>
      <c r="T42" s="60" t="s">
        <v>69</v>
      </c>
      <c r="U42" s="293" t="s">
        <v>21</v>
      </c>
      <c r="V42" s="294"/>
      <c r="W42" s="294"/>
      <c r="X42" s="294"/>
      <c r="Y42" s="294"/>
      <c r="Z42" s="294"/>
      <c r="AA42" s="66" t="s">
        <v>69</v>
      </c>
      <c r="AB42" s="18" t="s">
        <v>17</v>
      </c>
      <c r="AC42" s="18"/>
      <c r="AD42" s="49" t="s">
        <v>74</v>
      </c>
      <c r="AE42" s="32" t="s">
        <v>15</v>
      </c>
      <c r="AF42" s="269" t="s">
        <v>67</v>
      </c>
      <c r="AG42" s="270"/>
      <c r="AH42" s="271"/>
      <c r="AI42" s="126" t="s">
        <v>13</v>
      </c>
      <c r="AJ42" s="269" t="s">
        <v>16</v>
      </c>
      <c r="AK42" s="270"/>
      <c r="AL42" s="270"/>
      <c r="AM42" s="270"/>
      <c r="AN42" s="270"/>
      <c r="AO42" s="270"/>
      <c r="AP42" s="271"/>
      <c r="AQ42" s="96" t="s">
        <v>11</v>
      </c>
      <c r="AR42" s="96" t="s">
        <v>12</v>
      </c>
      <c r="AS42" s="97" t="s">
        <v>10</v>
      </c>
      <c r="AT42" s="252"/>
    </row>
    <row r="43" spans="1:46" s="4" customFormat="1" ht="13.5" thickBot="1" x14ac:dyDescent="0.3">
      <c r="A43" s="93"/>
      <c r="B43" s="33" t="s">
        <v>6</v>
      </c>
      <c r="C43" s="58" t="s">
        <v>63</v>
      </c>
      <c r="D43" s="58" t="s">
        <v>64</v>
      </c>
      <c r="E43" s="58" t="s">
        <v>62</v>
      </c>
      <c r="F43" s="58" t="s">
        <v>66</v>
      </c>
      <c r="G43" s="139" t="s">
        <v>65</v>
      </c>
      <c r="H43" s="36" t="s">
        <v>5</v>
      </c>
      <c r="I43" s="59" t="s">
        <v>70</v>
      </c>
      <c r="J43" s="179" t="s">
        <v>9</v>
      </c>
      <c r="K43" s="174" t="s">
        <v>8</v>
      </c>
      <c r="L43" s="180" t="s">
        <v>7</v>
      </c>
      <c r="M43" s="175" t="s">
        <v>70</v>
      </c>
      <c r="N43" s="61" t="s">
        <v>6</v>
      </c>
      <c r="O43" s="62" t="s">
        <v>63</v>
      </c>
      <c r="P43" s="62" t="s">
        <v>64</v>
      </c>
      <c r="Q43" s="62" t="s">
        <v>62</v>
      </c>
      <c r="R43" s="62" t="s">
        <v>66</v>
      </c>
      <c r="S43" s="140" t="s">
        <v>65</v>
      </c>
      <c r="T43" s="63" t="s">
        <v>70</v>
      </c>
      <c r="U43" s="67" t="s">
        <v>6</v>
      </c>
      <c r="V43" s="68" t="s">
        <v>63</v>
      </c>
      <c r="W43" s="68" t="s">
        <v>64</v>
      </c>
      <c r="X43" s="68" t="s">
        <v>62</v>
      </c>
      <c r="Y43" s="68" t="s">
        <v>66</v>
      </c>
      <c r="Z43" s="141" t="s">
        <v>65</v>
      </c>
      <c r="AA43" s="69" t="s">
        <v>70</v>
      </c>
      <c r="AB43" s="19"/>
      <c r="AC43" s="19"/>
      <c r="AD43" s="20" t="s">
        <v>0</v>
      </c>
      <c r="AE43" s="195"/>
      <c r="AF43" s="85" t="s">
        <v>3</v>
      </c>
      <c r="AG43" s="86" t="s">
        <v>2</v>
      </c>
      <c r="AH43" s="84" t="s">
        <v>1</v>
      </c>
      <c r="AI43" s="127"/>
      <c r="AJ43" s="194">
        <v>1</v>
      </c>
      <c r="AK43" s="53">
        <v>2</v>
      </c>
      <c r="AL43" s="54">
        <v>3</v>
      </c>
      <c r="AM43" s="55">
        <v>4</v>
      </c>
      <c r="AN43" s="56">
        <v>5</v>
      </c>
      <c r="AO43" s="57">
        <v>6</v>
      </c>
      <c r="AP43" s="121" t="s">
        <v>0</v>
      </c>
      <c r="AQ43" s="186" t="s">
        <v>72</v>
      </c>
      <c r="AR43" s="93"/>
      <c r="AS43" s="164"/>
      <c r="AT43" s="252"/>
    </row>
    <row r="44" spans="1:46" s="11" customFormat="1" ht="13" thickBot="1" x14ac:dyDescent="0.3">
      <c r="A44" s="94" t="s">
        <v>0</v>
      </c>
      <c r="B44" s="30">
        <f t="shared" ref="B44:G44" si="3">SUM(B11:B41)/60</f>
        <v>0</v>
      </c>
      <c r="C44" s="31">
        <f t="shared" si="3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166">
        <f>SUM(H11:H41)</f>
        <v>0</v>
      </c>
      <c r="I44" s="166">
        <f>SUM(I11:I41)/60</f>
        <v>0</v>
      </c>
      <c r="J44" s="181">
        <f>SUM(J11:J41)/60</f>
        <v>0</v>
      </c>
      <c r="K44" s="177">
        <f>SUM(K11:K41)/60</f>
        <v>0</v>
      </c>
      <c r="L44" s="182">
        <f>SUM(L11:L41)/60</f>
        <v>0</v>
      </c>
      <c r="M44" s="183">
        <f>SUM(M11:M41)/60</f>
        <v>0</v>
      </c>
      <c r="N44" s="64">
        <f t="shared" ref="N44:S44" si="4">SUM(N11:N41)/60</f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138">
        <f t="shared" si="4"/>
        <v>0</v>
      </c>
      <c r="T44" s="167">
        <f>SUM(T11:T41)/60</f>
        <v>0</v>
      </c>
      <c r="U44" s="70">
        <f t="shared" ref="U44:Z44" si="5">SUM(U11:U41)/60</f>
        <v>0</v>
      </c>
      <c r="V44" s="70">
        <f t="shared" si="5"/>
        <v>0</v>
      </c>
      <c r="W44" s="70">
        <f t="shared" si="5"/>
        <v>0</v>
      </c>
      <c r="X44" s="70">
        <f t="shared" si="5"/>
        <v>0</v>
      </c>
      <c r="Y44" s="70">
        <f t="shared" si="5"/>
        <v>0</v>
      </c>
      <c r="Z44" s="79">
        <f t="shared" si="5"/>
        <v>0</v>
      </c>
      <c r="AA44" s="168">
        <f>SUM(AA11:AA41)/60</f>
        <v>0</v>
      </c>
      <c r="AB44" s="26">
        <f>SUM(AB11:AB41)/60</f>
        <v>0</v>
      </c>
      <c r="AC44" s="26">
        <f>SUM(AC11:AC41)/60</f>
        <v>0</v>
      </c>
      <c r="AD44" s="27">
        <f>(SUM(AD11:AD41)/60)</f>
        <v>0</v>
      </c>
      <c r="AE44" s="83">
        <f>SUM(AE11:AE41)</f>
        <v>0</v>
      </c>
      <c r="AF44" s="23">
        <f>SUM(AF11:AF41)</f>
        <v>0</v>
      </c>
      <c r="AG44" s="24">
        <f>SUM(AG11:AG41)</f>
        <v>0</v>
      </c>
      <c r="AH44" s="25">
        <f>SUM(AH11:AH41)</f>
        <v>0</v>
      </c>
      <c r="AI44" s="165"/>
      <c r="AJ44" s="193">
        <f t="shared" ref="AJ44:AO44" si="6">SUM(AJ11:AJ41)/60</f>
        <v>0</v>
      </c>
      <c r="AK44" s="116">
        <f t="shared" si="6"/>
        <v>0</v>
      </c>
      <c r="AL44" s="117">
        <f t="shared" si="6"/>
        <v>0</v>
      </c>
      <c r="AM44" s="119">
        <f t="shared" si="6"/>
        <v>0</v>
      </c>
      <c r="AN44" s="118">
        <f t="shared" si="6"/>
        <v>0</v>
      </c>
      <c r="AO44" s="120">
        <f t="shared" si="6"/>
        <v>0</v>
      </c>
      <c r="AP44" s="122">
        <f>(SUM(AP11:AP41)/60)</f>
        <v>0</v>
      </c>
      <c r="AQ44" s="26" t="str">
        <f>IF(ISNUMBER(AT48),AT48,"-")</f>
        <v>-</v>
      </c>
      <c r="AR44" s="187"/>
      <c r="AS44" s="165"/>
      <c r="AT44" s="253" t="str">
        <f>IF(ISNUMBER(AT11:AT41),AVERAGE(AT11:AT41),"-")</f>
        <v>-</v>
      </c>
    </row>
    <row r="45" spans="1:46" s="4" customFormat="1" ht="13.5" thickBot="1" x14ac:dyDescent="0.3">
      <c r="A45" s="95" t="s">
        <v>44</v>
      </c>
      <c r="B45" s="263">
        <f>SUM(B44:G44)</f>
        <v>0</v>
      </c>
      <c r="C45" s="264"/>
      <c r="D45" s="264"/>
      <c r="E45" s="264"/>
      <c r="F45" s="264"/>
      <c r="G45" s="265"/>
      <c r="I45" s="5"/>
      <c r="J45" s="278">
        <f>SUM(J44:L44)</f>
        <v>0</v>
      </c>
      <c r="K45" s="279"/>
      <c r="L45" s="280"/>
      <c r="M45" s="5"/>
      <c r="N45" s="281">
        <f>SUM(N44:S44)</f>
        <v>0</v>
      </c>
      <c r="O45" s="282"/>
      <c r="P45" s="282"/>
      <c r="Q45" s="282"/>
      <c r="R45" s="282"/>
      <c r="S45" s="283"/>
      <c r="T45" s="5"/>
      <c r="U45" s="284">
        <f>SUM(U44:Z44)</f>
        <v>0</v>
      </c>
      <c r="V45" s="285"/>
      <c r="W45" s="285"/>
      <c r="X45" s="285"/>
      <c r="Y45" s="285"/>
      <c r="Z45" s="286"/>
      <c r="AA45" s="5"/>
      <c r="AB45" s="148">
        <f>AB44</f>
        <v>0</v>
      </c>
      <c r="AC45" s="248"/>
      <c r="AE45" s="28"/>
      <c r="AG45" s="15" t="s">
        <v>83</v>
      </c>
      <c r="AH45" s="8"/>
      <c r="AI45" s="8"/>
      <c r="AJ45" s="269" t="s">
        <v>42</v>
      </c>
      <c r="AK45" s="270"/>
      <c r="AL45" s="270"/>
      <c r="AM45" s="270"/>
      <c r="AN45" s="270"/>
      <c r="AO45" s="270"/>
      <c r="AP45" s="271"/>
      <c r="AQ45" s="28"/>
      <c r="AS45" s="8"/>
      <c r="AT45" s="252">
        <f>SUM(AT11:AT41)</f>
        <v>0</v>
      </c>
    </row>
    <row r="46" spans="1:46" s="4" customFormat="1" ht="13.5" thickBot="1" x14ac:dyDescent="0.3">
      <c r="A46" s="150" t="s">
        <v>45</v>
      </c>
      <c r="B46" s="266" t="e">
        <f>B45/AD44</f>
        <v>#DIV/0!</v>
      </c>
      <c r="C46" s="267"/>
      <c r="D46" s="267"/>
      <c r="E46" s="267"/>
      <c r="F46" s="267"/>
      <c r="G46" s="268"/>
      <c r="I46" s="157" t="e">
        <f>I44/B45</f>
        <v>#DIV/0!</v>
      </c>
      <c r="J46" s="272" t="e">
        <f>J45/AD44</f>
        <v>#DIV/0!</v>
      </c>
      <c r="K46" s="273"/>
      <c r="L46" s="274"/>
      <c r="M46" s="184" t="e">
        <f>M44/J45</f>
        <v>#DIV/0!</v>
      </c>
      <c r="N46" s="275" t="e">
        <f>N45/AD44</f>
        <v>#DIV/0!</v>
      </c>
      <c r="O46" s="276"/>
      <c r="P46" s="276"/>
      <c r="Q46" s="276"/>
      <c r="R46" s="276"/>
      <c r="S46" s="277"/>
      <c r="T46" s="156" t="e">
        <f>T44/N45</f>
        <v>#DIV/0!</v>
      </c>
      <c r="U46" s="287" t="e">
        <f>U45/AD44</f>
        <v>#DIV/0!</v>
      </c>
      <c r="V46" s="288"/>
      <c r="W46" s="288"/>
      <c r="X46" s="288"/>
      <c r="Y46" s="288"/>
      <c r="Z46" s="289"/>
      <c r="AA46" s="158" t="e">
        <f>AA44/U45</f>
        <v>#DIV/0!</v>
      </c>
      <c r="AB46" s="130" t="e">
        <f>AB45/AD44</f>
        <v>#DIV/0!</v>
      </c>
      <c r="AC46" s="249"/>
      <c r="AE46" s="9"/>
      <c r="AG46" s="15" t="s">
        <v>84</v>
      </c>
      <c r="AH46" s="8"/>
      <c r="AI46" s="8"/>
      <c r="AJ46" s="192" t="e">
        <f>AJ44/AP44</f>
        <v>#DIV/0!</v>
      </c>
      <c r="AK46" s="131" t="e">
        <f>AK44/AP44</f>
        <v>#DIV/0!</v>
      </c>
      <c r="AL46" s="132" t="e">
        <f>AL44/AP44</f>
        <v>#DIV/0!</v>
      </c>
      <c r="AM46" s="133" t="e">
        <f>AM44/AP44</f>
        <v>#DIV/0!</v>
      </c>
      <c r="AN46" s="134" t="e">
        <f>AN44/AP44</f>
        <v>#DIV/0!</v>
      </c>
      <c r="AO46" s="135" t="e">
        <f>AO44/AP44</f>
        <v>#DIV/0!</v>
      </c>
      <c r="AP46" s="136"/>
      <c r="AQ46" s="9"/>
      <c r="AR46" s="7"/>
      <c r="AS46" s="7"/>
      <c r="AT46" s="252">
        <f>COUNTIF(AT11:AT41,"&gt;0")</f>
        <v>0</v>
      </c>
    </row>
    <row r="47" spans="1:46" s="4" customFormat="1" ht="13.5" thickBot="1" x14ac:dyDescent="0.3">
      <c r="J47" s="6"/>
      <c r="AE47" s="6"/>
      <c r="AG47" s="147" t="s">
        <v>77</v>
      </c>
      <c r="AH47" s="5"/>
      <c r="AO47" s="6"/>
      <c r="AQ47" s="6"/>
      <c r="AS47" s="6"/>
      <c r="AT47" s="252" t="str">
        <f>IF((AT46),(AT46),"-")</f>
        <v>-</v>
      </c>
    </row>
    <row r="48" spans="1:46" s="4" customFormat="1" ht="13.5" thickBot="1" x14ac:dyDescent="0.3">
      <c r="A48" s="159" t="s">
        <v>80</v>
      </c>
      <c r="B48" s="15"/>
      <c r="H48" s="28"/>
      <c r="I48" s="28"/>
      <c r="J48" s="5"/>
      <c r="K48" s="5"/>
      <c r="L48" s="5"/>
      <c r="M48" s="5"/>
      <c r="N48" s="5"/>
      <c r="O48" s="5"/>
      <c r="P48" s="5"/>
      <c r="Q48" s="5"/>
      <c r="R48" s="5"/>
      <c r="S48" s="5"/>
      <c r="T48" s="8"/>
      <c r="U48" s="5"/>
      <c r="AL48" s="6"/>
      <c r="AO48" s="6"/>
      <c r="AP48" s="5"/>
      <c r="AQ48" s="5"/>
      <c r="AR48" s="5"/>
      <c r="AS48" s="5"/>
      <c r="AT48" s="252" t="str">
        <f>IF(ISNUMBER(AT47),AT45/AT47,"-")</f>
        <v>-</v>
      </c>
    </row>
    <row r="49" spans="1:46" s="4" customFormat="1" ht="13.5" thickBot="1" x14ac:dyDescent="0.3">
      <c r="A49" s="150" t="s">
        <v>44</v>
      </c>
      <c r="B49" s="154">
        <f>SUM(I44,M44,T44,AA44)</f>
        <v>0</v>
      </c>
      <c r="H49" s="151"/>
      <c r="I49" s="151"/>
      <c r="J49" s="5"/>
      <c r="K49" s="5"/>
      <c r="L49" s="5"/>
      <c r="M49" s="5"/>
      <c r="N49" s="5"/>
      <c r="O49" s="5"/>
      <c r="P49" s="5"/>
      <c r="Q49" s="5"/>
      <c r="R49" s="5"/>
      <c r="S49" s="5"/>
      <c r="T49" s="152"/>
      <c r="U49" s="5"/>
      <c r="AL49" s="6"/>
      <c r="AO49" s="6"/>
      <c r="AP49" s="5"/>
      <c r="AQ49" s="5"/>
      <c r="AR49" s="5"/>
      <c r="AS49" s="5"/>
      <c r="AT49" s="252"/>
    </row>
    <row r="50" spans="1:46" s="4" customFormat="1" ht="13.5" thickBot="1" x14ac:dyDescent="0.3">
      <c r="A50" s="150" t="s">
        <v>81</v>
      </c>
      <c r="B50" s="155" t="e">
        <f>B49/AD44</f>
        <v>#DIV/0!</v>
      </c>
      <c r="H50" s="5"/>
      <c r="I50" s="5"/>
      <c r="J50" s="15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AE50" s="6"/>
      <c r="AL50" s="6"/>
      <c r="AO50" s="6"/>
      <c r="AP50" s="5"/>
      <c r="AQ50" s="5"/>
      <c r="AR50" s="5"/>
      <c r="AS50" s="5"/>
      <c r="AT50" s="252"/>
    </row>
    <row r="52" spans="1:46" ht="13" x14ac:dyDescent="0.25">
      <c r="A52" s="15" t="s">
        <v>71</v>
      </c>
    </row>
  </sheetData>
  <sheetProtection algorithmName="SHA-512" hashValue="jxOPBr2UahA/yDNncb3NdvSMvhNTW2gNLnCAnr5vdu56cIGDj7vS6Gfasuozeww2e50tT9eeu0rYVRQFXZTMew==" saltValue="gmDwb5CdLNeMQRSnn69j3A==" spinCount="100000" sheet="1" objects="1" scenarios="1" selectLockedCells="1"/>
  <mergeCells count="27">
    <mergeCell ref="AJ9:AP9"/>
    <mergeCell ref="T2:V2"/>
    <mergeCell ref="B3:H3"/>
    <mergeCell ref="K3:M3"/>
    <mergeCell ref="AL3:AQ3"/>
    <mergeCell ref="B4:H4"/>
    <mergeCell ref="K4:L4"/>
    <mergeCell ref="AL4:AN4"/>
    <mergeCell ref="B5:H5"/>
    <mergeCell ref="B9:G9"/>
    <mergeCell ref="N9:S9"/>
    <mergeCell ref="U9:Z9"/>
    <mergeCell ref="AF9:AH9"/>
    <mergeCell ref="AF42:AH42"/>
    <mergeCell ref="AJ42:AP42"/>
    <mergeCell ref="B45:G45"/>
    <mergeCell ref="J45:L45"/>
    <mergeCell ref="N45:S45"/>
    <mergeCell ref="U45:Z45"/>
    <mergeCell ref="AJ45:AP45"/>
    <mergeCell ref="B46:G46"/>
    <mergeCell ref="J46:L46"/>
    <mergeCell ref="N46:S46"/>
    <mergeCell ref="U46:Z46"/>
    <mergeCell ref="B42:G42"/>
    <mergeCell ref="N42:S42"/>
    <mergeCell ref="U42:Z42"/>
  </mergeCells>
  <pageMargins left="0.19685039370078741" right="0.19685039370078741" top="0.31496062992125984" bottom="0.19685039370078741" header="0.31496062992125984" footer="0.19685039370078741"/>
  <pageSetup paperSize="9" scale="75" orientation="landscape" horizontalDpi="4294967293" r:id="rId1"/>
  <headerFooter>
    <oddFooter>&amp;C&amp;P(&amp;N)&amp;R&amp;8Version 2013-09-05</oddFooter>
  </headerFooter>
  <colBreaks count="1" manualBreakCount="1">
    <brk id="34" max="48" man="1"/>
  </colBreaks>
  <ignoredErrors>
    <ignoredError sqref="AD11:AP41" formulaRange="1"/>
    <ignoredError sqref="AJ45:AQ46 B45:AB46 B50 AJ44:AP4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13</vt:i4>
      </vt:variant>
    </vt:vector>
  </HeadingPairs>
  <TitlesOfParts>
    <vt:vector size="27" baseType="lpstr">
      <vt:lpstr>Instruktion</vt:lpstr>
      <vt:lpstr>Sept</vt:lpstr>
      <vt:lpstr>Okt</vt:lpstr>
      <vt:lpstr>Nov</vt:lpstr>
      <vt:lpstr>Dec</vt:lpstr>
      <vt:lpstr>Jan</vt:lpstr>
      <vt:lpstr>Feb</vt:lpstr>
      <vt:lpstr>Mars</vt:lpstr>
      <vt:lpstr>April</vt:lpstr>
      <vt:lpstr>Maj</vt:lpstr>
      <vt:lpstr>Juni</vt:lpstr>
      <vt:lpstr>Juli</vt:lpstr>
      <vt:lpstr>Aug</vt:lpstr>
      <vt:lpstr>Sammanställning</vt:lpstr>
      <vt:lpstr>April!Utskriftsområde</vt:lpstr>
      <vt:lpstr>Aug!Utskriftsområde</vt:lpstr>
      <vt:lpstr>Dec!Utskriftsområde</vt:lpstr>
      <vt:lpstr>Feb!Utskriftsområde</vt:lpstr>
      <vt:lpstr>Jan!Utskriftsområde</vt:lpstr>
      <vt:lpstr>Juli!Utskriftsområde</vt:lpstr>
      <vt:lpstr>Juni!Utskriftsområde</vt:lpstr>
      <vt:lpstr>Maj!Utskriftsområde</vt:lpstr>
      <vt:lpstr>Mars!Utskriftsområde</vt:lpstr>
      <vt:lpstr>Nov!Utskriftsområde</vt:lpstr>
      <vt:lpstr>Okt!Utskriftsområde</vt:lpstr>
      <vt:lpstr>Sammanställning!Utskriftsområde</vt:lpstr>
      <vt:lpstr>Sept!Utskriftsområde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Johansson</dc:creator>
  <cp:lastModifiedBy>Tobias Elgh (RF/SISU)</cp:lastModifiedBy>
  <cp:lastPrinted>2014-09-08T14:38:00Z</cp:lastPrinted>
  <dcterms:created xsi:type="dcterms:W3CDTF">2013-09-04T21:11:56Z</dcterms:created>
  <dcterms:modified xsi:type="dcterms:W3CDTF">2020-09-01T08:46:58Z</dcterms:modified>
</cp:coreProperties>
</file>